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10" activeTab="0"/>
  </bookViews>
  <sheets>
    <sheet name="0" sheetId="1" r:id="rId1"/>
  </sheets>
  <definedNames/>
  <calcPr fullCalcOnLoad="1"/>
</workbook>
</file>

<file path=xl/sharedStrings.xml><?xml version="1.0" encoding="utf-8"?>
<sst xmlns="http://schemas.openxmlformats.org/spreadsheetml/2006/main" count="323" uniqueCount="174">
  <si>
    <t>序号</t>
  </si>
  <si>
    <t>姓名</t>
  </si>
  <si>
    <t>性别</t>
  </si>
  <si>
    <t>准考证号</t>
  </si>
  <si>
    <t>笔试成绩</t>
  </si>
  <si>
    <t>01高中生物</t>
  </si>
  <si>
    <t>谷琪婷</t>
  </si>
  <si>
    <t>女</t>
  </si>
  <si>
    <t>20200207</t>
  </si>
  <si>
    <t>叶淑贤</t>
  </si>
  <si>
    <t>20200206</t>
  </si>
  <si>
    <t>叶佳文</t>
  </si>
  <si>
    <t>20200205</t>
  </si>
  <si>
    <t>04中职旅游</t>
  </si>
  <si>
    <t>梅艳</t>
  </si>
  <si>
    <t>20200516</t>
  </si>
  <si>
    <t>何春玉</t>
  </si>
  <si>
    <t>20200515</t>
  </si>
  <si>
    <t>吴杰慧</t>
  </si>
  <si>
    <t>20200512</t>
  </si>
  <si>
    <t>05初中英语</t>
  </si>
  <si>
    <t>王无恙</t>
  </si>
  <si>
    <t>男</t>
  </si>
  <si>
    <t>20200319</t>
  </si>
  <si>
    <t>姚叶来</t>
  </si>
  <si>
    <t>20200314</t>
  </si>
  <si>
    <t>郑淑桦</t>
  </si>
  <si>
    <t>20200329</t>
  </si>
  <si>
    <t>06初中社会</t>
  </si>
  <si>
    <t>叶文宇</t>
  </si>
  <si>
    <t>20200522</t>
  </si>
  <si>
    <t>吴雨佳</t>
  </si>
  <si>
    <t>20200525</t>
  </si>
  <si>
    <t>张慧珍</t>
  </si>
  <si>
    <t>20200521</t>
  </si>
  <si>
    <t>07小学英语</t>
  </si>
  <si>
    <t>吴林美</t>
  </si>
  <si>
    <t>20200104</t>
  </si>
  <si>
    <t>吴丹丹</t>
  </si>
  <si>
    <t>20200122</t>
  </si>
  <si>
    <t>叶志君</t>
  </si>
  <si>
    <t>20200108</t>
  </si>
  <si>
    <t>08小学科学</t>
  </si>
  <si>
    <t>吴晨溪</t>
  </si>
  <si>
    <t>20200213</t>
  </si>
  <si>
    <t>吴明元</t>
  </si>
  <si>
    <t>20200225</t>
  </si>
  <si>
    <t>吴乐翩</t>
  </si>
  <si>
    <t>20200222</t>
  </si>
  <si>
    <t>09小学科学</t>
  </si>
  <si>
    <t>鲍俊东</t>
  </si>
  <si>
    <t>20200302</t>
  </si>
  <si>
    <t>吴苏敏</t>
  </si>
  <si>
    <t>20200305</t>
  </si>
  <si>
    <t>吴煜</t>
  </si>
  <si>
    <t>20200304</t>
  </si>
  <si>
    <t>10小学音乐</t>
  </si>
  <si>
    <t>吴媛媛</t>
  </si>
  <si>
    <t>20200404</t>
  </si>
  <si>
    <t>池丹</t>
  </si>
  <si>
    <t>20200402</t>
  </si>
  <si>
    <t>周慧珺</t>
  </si>
  <si>
    <t>20200406</t>
  </si>
  <si>
    <t>张玉玲</t>
  </si>
  <si>
    <t>胡钰雯</t>
  </si>
  <si>
    <t>姚奕玲</t>
  </si>
  <si>
    <t>11小学信息技术</t>
  </si>
  <si>
    <t>周敏</t>
  </si>
  <si>
    <t>20200419</t>
  </si>
  <si>
    <t>吴文珍</t>
  </si>
  <si>
    <t>20200415</t>
  </si>
  <si>
    <t>吴仪芬</t>
  </si>
  <si>
    <t>20200508</t>
  </si>
  <si>
    <t>周磊</t>
  </si>
  <si>
    <t>周晔豪</t>
  </si>
  <si>
    <t>钟嘉琪</t>
  </si>
  <si>
    <t>张伟程</t>
  </si>
  <si>
    <t>杨婷婷</t>
  </si>
  <si>
    <t>范秀芸</t>
  </si>
  <si>
    <t>张元旺</t>
  </si>
  <si>
    <t>吴君慧</t>
  </si>
  <si>
    <t>龚巍巍</t>
  </si>
  <si>
    <t>吴健清</t>
  </si>
  <si>
    <t>练发稳</t>
  </si>
  <si>
    <t>杨舒华</t>
  </si>
  <si>
    <t>王声俊</t>
  </si>
  <si>
    <t>周倩雯</t>
  </si>
  <si>
    <t>毛时超</t>
  </si>
  <si>
    <t>吴建清</t>
  </si>
  <si>
    <t>郑旭辉</t>
  </si>
  <si>
    <t>吴金洋</t>
  </si>
  <si>
    <t>吴静</t>
  </si>
  <si>
    <t>周航</t>
  </si>
  <si>
    <t>黄杰</t>
  </si>
  <si>
    <t>吴维鑫</t>
  </si>
  <si>
    <t>叶丽玲</t>
  </si>
  <si>
    <t>吴晓贞</t>
  </si>
  <si>
    <t>吴薇薇</t>
  </si>
  <si>
    <t>吴黎琴</t>
  </si>
  <si>
    <t>练晓俊</t>
  </si>
  <si>
    <t>吴季丹</t>
  </si>
  <si>
    <t>沈慧菁</t>
  </si>
  <si>
    <t>鲍淑君</t>
  </si>
  <si>
    <t>朱梦瑶</t>
  </si>
  <si>
    <t>12幼儿教师</t>
  </si>
  <si>
    <t>张英杰</t>
  </si>
  <si>
    <t>20200530</t>
  </si>
  <si>
    <t>吴孚权</t>
  </si>
  <si>
    <t>20200528</t>
  </si>
  <si>
    <t>吴志强</t>
  </si>
  <si>
    <t>20200527</t>
  </si>
  <si>
    <t>13幼儿教师</t>
  </si>
  <si>
    <t>张丽娜</t>
  </si>
  <si>
    <t>20200606</t>
  </si>
  <si>
    <t>胡雯彬</t>
  </si>
  <si>
    <t>20200612</t>
  </si>
  <si>
    <t>吴积莲</t>
  </si>
  <si>
    <t>20200610</t>
  </si>
  <si>
    <t>14幼儿教师</t>
  </si>
  <si>
    <t>吴佳丽</t>
  </si>
  <si>
    <t>20200820</t>
  </si>
  <si>
    <t>吴菲菲</t>
  </si>
  <si>
    <t>20200805</t>
  </si>
  <si>
    <t>姚佳敏</t>
  </si>
  <si>
    <t>20200823</t>
  </si>
  <si>
    <t>吴慧慧</t>
  </si>
  <si>
    <t>20200405</t>
  </si>
  <si>
    <t>20200401</t>
  </si>
  <si>
    <t>20200403</t>
  </si>
  <si>
    <t>20200421</t>
  </si>
  <si>
    <t>20200428</t>
  </si>
  <si>
    <t>20200408</t>
  </si>
  <si>
    <t>20200416</t>
  </si>
  <si>
    <t>20200426</t>
  </si>
  <si>
    <t>20200427</t>
  </si>
  <si>
    <t>20200418</t>
  </si>
  <si>
    <t>20200424</t>
  </si>
  <si>
    <t>20200430</t>
  </si>
  <si>
    <t>20200503</t>
  </si>
  <si>
    <t>20200504</t>
  </si>
  <si>
    <t>20200509</t>
  </si>
  <si>
    <t>20200422</t>
  </si>
  <si>
    <t>20200425</t>
  </si>
  <si>
    <t>20200409</t>
  </si>
  <si>
    <t>20200411</t>
  </si>
  <si>
    <t>20200413</t>
  </si>
  <si>
    <t>20200505</t>
  </si>
  <si>
    <t>20200507</t>
  </si>
  <si>
    <t>20200414</t>
  </si>
  <si>
    <t>20200511</t>
  </si>
  <si>
    <t>20200506</t>
  </si>
  <si>
    <t>20200407</t>
  </si>
  <si>
    <t>20200417</t>
  </si>
  <si>
    <t>20200501</t>
  </si>
  <si>
    <t>20200502</t>
  </si>
  <si>
    <t>20200410</t>
  </si>
  <si>
    <t>20200412</t>
  </si>
  <si>
    <t>20200510</t>
  </si>
  <si>
    <t>20200423</t>
  </si>
  <si>
    <t>20200429</t>
  </si>
  <si>
    <t>20200829</t>
  </si>
  <si>
    <t>招聘序号及岗位</t>
  </si>
  <si>
    <r>
      <rPr>
        <sz val="12"/>
        <rFont val="宋体"/>
        <family val="0"/>
      </rPr>
      <t>笔试折合成绩</t>
    </r>
  </si>
  <si>
    <r>
      <rPr>
        <sz val="10"/>
        <rFont val="宋体"/>
        <family val="0"/>
      </rPr>
      <t>课堂教学能力测试（技能测试）成绩</t>
    </r>
  </si>
  <si>
    <r>
      <rPr>
        <sz val="10"/>
        <rFont val="宋体"/>
        <family val="0"/>
      </rPr>
      <t>课堂教学能力测试（技能测试）折合成绩</t>
    </r>
  </si>
  <si>
    <t>综合
成绩</t>
  </si>
  <si>
    <r>
      <rPr>
        <sz val="12"/>
        <rFont val="宋体"/>
        <family val="0"/>
      </rPr>
      <t>排名</t>
    </r>
  </si>
  <si>
    <t>是否入围体检</t>
  </si>
  <si>
    <r>
      <rPr>
        <sz val="12"/>
        <rFont val="宋体"/>
        <family val="0"/>
      </rPr>
      <t>备注</t>
    </r>
  </si>
  <si>
    <t>-</t>
  </si>
  <si>
    <t>-</t>
  </si>
  <si>
    <t>是</t>
  </si>
  <si>
    <r>
      <t>2020</t>
    </r>
    <r>
      <rPr>
        <b/>
        <sz val="11"/>
        <rFont val="宋体"/>
        <family val="0"/>
      </rPr>
      <t>年庆元县公开招聘教师课堂教学能力测试（技能测试）成绩、综合成绩及入围体检人员名单</t>
    </r>
  </si>
  <si>
    <r>
      <t xml:space="preserve">       </t>
    </r>
    <r>
      <rPr>
        <sz val="11"/>
        <rFont val="宋体"/>
        <family val="0"/>
      </rPr>
      <t>请以下入围体检人员携带本人身份证原件和一寸近照</t>
    </r>
    <r>
      <rPr>
        <sz val="11"/>
        <rFont val="Arial"/>
        <family val="2"/>
      </rPr>
      <t>1</t>
    </r>
    <r>
      <rPr>
        <sz val="11"/>
        <rFont val="宋体"/>
        <family val="0"/>
      </rPr>
      <t>张于</t>
    </r>
    <r>
      <rPr>
        <sz val="11"/>
        <rFont val="Arial"/>
        <family val="2"/>
      </rPr>
      <t>7</t>
    </r>
    <r>
      <rPr>
        <sz val="11"/>
        <rFont val="宋体"/>
        <family val="0"/>
      </rPr>
      <t>月</t>
    </r>
    <r>
      <rPr>
        <sz val="11"/>
        <rFont val="Arial"/>
        <family val="2"/>
      </rPr>
      <t>22</t>
    </r>
    <r>
      <rPr>
        <sz val="11"/>
        <rFont val="宋体"/>
        <family val="0"/>
      </rPr>
      <t>日</t>
    </r>
    <r>
      <rPr>
        <sz val="11"/>
        <rFont val="Arial"/>
        <family val="2"/>
      </rPr>
      <t>15:30</t>
    </r>
    <r>
      <rPr>
        <sz val="11"/>
        <rFont val="宋体"/>
        <family val="0"/>
      </rPr>
      <t>到庆元县濛洲街</t>
    </r>
    <r>
      <rPr>
        <sz val="11"/>
        <rFont val="Arial"/>
        <family val="2"/>
      </rPr>
      <t>222</t>
    </r>
    <r>
      <rPr>
        <sz val="11"/>
        <rFont val="宋体"/>
        <family val="0"/>
      </rPr>
      <t>号新公共服务中心大楼</t>
    </r>
    <r>
      <rPr>
        <sz val="11"/>
        <rFont val="Arial"/>
        <family val="2"/>
      </rPr>
      <t>15001</t>
    </r>
    <r>
      <rPr>
        <sz val="11"/>
        <rFont val="宋体"/>
        <family val="0"/>
      </rPr>
      <t>会议室领取《体检通知书》，填写体检表（必须本人亲自填写）及预交体检费用</t>
    </r>
    <r>
      <rPr>
        <sz val="11"/>
        <rFont val="Arial"/>
        <family val="2"/>
      </rPr>
      <t>400</t>
    </r>
    <r>
      <rPr>
        <sz val="11"/>
        <rFont val="宋体"/>
        <family val="0"/>
      </rPr>
      <t>元，并布置政审考察相关事项。体检时间为</t>
    </r>
    <r>
      <rPr>
        <sz val="11"/>
        <rFont val="Arial"/>
        <family val="2"/>
      </rPr>
      <t>2020</t>
    </r>
    <r>
      <rPr>
        <sz val="11"/>
        <rFont val="宋体"/>
        <family val="0"/>
      </rPr>
      <t>年</t>
    </r>
    <r>
      <rPr>
        <sz val="11"/>
        <rFont val="Arial"/>
        <family val="2"/>
      </rPr>
      <t>7</t>
    </r>
    <r>
      <rPr>
        <sz val="11"/>
        <rFont val="宋体"/>
        <family val="0"/>
      </rPr>
      <t>月</t>
    </r>
    <r>
      <rPr>
        <sz val="11"/>
        <rFont val="Arial"/>
        <family val="2"/>
      </rPr>
      <t>23</t>
    </r>
    <r>
      <rPr>
        <sz val="11"/>
        <rFont val="宋体"/>
        <family val="0"/>
      </rPr>
      <t>日，具体集中时间、地点详见《体检通知书》。请考生近期注意多休息，控制好饮食，少饮酒，多吃素食，在体检前一天晚上</t>
    </r>
    <r>
      <rPr>
        <sz val="11"/>
        <rFont val="Arial"/>
        <family val="2"/>
      </rPr>
      <t>8</t>
    </r>
    <r>
      <rPr>
        <sz val="11"/>
        <rFont val="宋体"/>
        <family val="0"/>
      </rPr>
      <t xml:space="preserve">点以后禁食，以免影响第二天体检结果。
</t>
    </r>
    <r>
      <rPr>
        <sz val="11"/>
        <rFont val="Arial"/>
        <family val="2"/>
      </rPr>
      <t xml:space="preserve">     </t>
    </r>
    <r>
      <rPr>
        <sz val="11"/>
        <rFont val="宋体"/>
        <family val="0"/>
      </rPr>
      <t>特别提醒：为保障招聘全过程的顺利实施，入围体检和之后列入考察的考生通讯工具需保持畅通，若有通讯号码改变，请及时告知庆元县教育局人事科（联系电话：</t>
    </r>
    <r>
      <rPr>
        <sz val="11"/>
        <rFont val="Arial"/>
        <family val="2"/>
      </rPr>
      <t>0578</t>
    </r>
    <r>
      <rPr>
        <sz val="11"/>
        <rFont val="宋体"/>
        <family val="0"/>
      </rPr>
      <t>－</t>
    </r>
    <r>
      <rPr>
        <sz val="11"/>
        <rFont val="Arial"/>
        <family val="2"/>
      </rPr>
      <t>6121393</t>
    </r>
    <r>
      <rPr>
        <sz val="11"/>
        <rFont val="宋体"/>
        <family val="0"/>
      </rPr>
      <t>）、庆元县人力资源和社会保障局事业单位人事管理科（联系电话：</t>
    </r>
    <r>
      <rPr>
        <sz val="11"/>
        <rFont val="Arial"/>
        <family val="2"/>
      </rPr>
      <t>0578</t>
    </r>
    <r>
      <rPr>
        <sz val="11"/>
        <rFont val="宋体"/>
        <family val="0"/>
      </rPr>
      <t>－</t>
    </r>
    <r>
      <rPr>
        <sz val="11"/>
        <rFont val="Arial"/>
        <family val="2"/>
      </rPr>
      <t>6122610</t>
    </r>
    <r>
      <rPr>
        <sz val="11"/>
        <rFont val="宋体"/>
        <family val="0"/>
      </rPr>
      <t xml:space="preserve">）。
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</t>
    </r>
    <r>
      <rPr>
        <sz val="11"/>
        <rFont val="宋体"/>
        <family val="0"/>
      </rPr>
      <t xml:space="preserve">庆元县人力资源和社会保障局
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</t>
    </r>
    <r>
      <rPr>
        <sz val="11"/>
        <rFont val="宋体"/>
        <family val="0"/>
      </rPr>
      <t xml:space="preserve">庆元县教育局
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2020</t>
    </r>
    <r>
      <rPr>
        <sz val="11"/>
        <rFont val="宋体"/>
        <family val="0"/>
      </rPr>
      <t>年</t>
    </r>
    <r>
      <rPr>
        <sz val="11"/>
        <rFont val="Arial"/>
        <family val="2"/>
      </rPr>
      <t>7</t>
    </r>
    <r>
      <rPr>
        <sz val="11"/>
        <rFont val="宋体"/>
        <family val="0"/>
      </rPr>
      <t>月</t>
    </r>
    <r>
      <rPr>
        <sz val="11"/>
        <rFont val="Arial"/>
        <family val="2"/>
      </rPr>
      <t>19</t>
    </r>
    <r>
      <rPr>
        <sz val="11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</si>
</sst>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5" fillId="0" borderId="9" xfId="40" applyNumberFormat="1" applyFont="1" applyBorder="1" applyAlignment="1">
      <alignment horizontal="center" vertical="center" wrapText="1" shrinkToFit="1"/>
      <protection/>
    </xf>
    <xf numFmtId="176" fontId="6" fillId="0" borderId="9" xfId="40" applyNumberFormat="1" applyFont="1" applyBorder="1" applyAlignment="1">
      <alignment horizontal="center" vertical="center" wrapText="1" shrinkToFit="1"/>
      <protection/>
    </xf>
    <xf numFmtId="0" fontId="7" fillId="33" borderId="9" xfId="40" applyFont="1" applyFill="1" applyBorder="1" applyAlignment="1">
      <alignment horizontal="center" vertical="center" wrapText="1" shrinkToFit="1"/>
      <protection/>
    </xf>
    <xf numFmtId="176" fontId="7" fillId="0" borderId="9" xfId="40" applyNumberFormat="1" applyFont="1" applyBorder="1" applyAlignment="1">
      <alignment horizontal="center" vertical="center" wrapText="1" shrinkToFit="1"/>
      <protection/>
    </xf>
    <xf numFmtId="0" fontId="6" fillId="0" borderId="9" xfId="40" applyFont="1" applyBorder="1" applyAlignment="1">
      <alignment horizontal="center" vertical="center" wrapText="1" shrinkToFit="1"/>
      <protection/>
    </xf>
    <xf numFmtId="0" fontId="5" fillId="0" borderId="9" xfId="40" applyFont="1" applyBorder="1" applyAlignment="1">
      <alignment horizontal="center" vertical="center" wrapText="1" shrinkToFit="1"/>
      <protection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S63" sqref="S63"/>
    </sheetView>
  </sheetViews>
  <sheetFormatPr defaultColWidth="9.140625" defaultRowHeight="12.75"/>
  <cols>
    <col min="1" max="1" width="6.00390625" style="3" customWidth="1"/>
    <col min="2" max="2" width="18.140625" style="3" customWidth="1"/>
    <col min="3" max="3" width="9.140625" style="3" customWidth="1"/>
    <col min="4" max="4" width="5.421875" style="3" customWidth="1"/>
    <col min="5" max="5" width="12.00390625" style="3" customWidth="1"/>
    <col min="6" max="6" width="9.140625" style="3" customWidth="1"/>
    <col min="7" max="16384" width="9.140625" style="1" customWidth="1"/>
  </cols>
  <sheetData>
    <row r="1" spans="1:13" ht="36.75" customHeight="1">
      <c r="A1" s="17" t="s">
        <v>172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7.5" customHeight="1">
      <c r="A2" s="18" t="s">
        <v>173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58.5" customHeight="1">
      <c r="A3" s="2" t="s">
        <v>0</v>
      </c>
      <c r="B3" s="7" t="s">
        <v>161</v>
      </c>
      <c r="C3" s="2" t="s">
        <v>1</v>
      </c>
      <c r="D3" s="2" t="s">
        <v>2</v>
      </c>
      <c r="E3" s="2" t="s">
        <v>3</v>
      </c>
      <c r="F3" s="2" t="s">
        <v>4</v>
      </c>
      <c r="G3" s="9" t="s">
        <v>162</v>
      </c>
      <c r="H3" s="10" t="s">
        <v>163</v>
      </c>
      <c r="I3" s="11" t="s">
        <v>164</v>
      </c>
      <c r="J3" s="8" t="s">
        <v>165</v>
      </c>
      <c r="K3" s="12" t="s">
        <v>166</v>
      </c>
      <c r="L3" s="13" t="s">
        <v>167</v>
      </c>
      <c r="M3" s="12" t="s">
        <v>168</v>
      </c>
    </row>
    <row r="4" spans="1:13" ht="13.5">
      <c r="A4" s="4">
        <v>1</v>
      </c>
      <c r="B4" s="4" t="s">
        <v>5</v>
      </c>
      <c r="C4" s="4" t="s">
        <v>6</v>
      </c>
      <c r="D4" s="4" t="s">
        <v>7</v>
      </c>
      <c r="E4" s="4" t="s">
        <v>8</v>
      </c>
      <c r="F4" s="4">
        <v>69</v>
      </c>
      <c r="G4" s="14">
        <f aca="true" t="shared" si="0" ref="G4:G24">F4*0.5</f>
        <v>34.5</v>
      </c>
      <c r="H4" s="14">
        <v>90</v>
      </c>
      <c r="I4" s="15">
        <f aca="true" t="shared" si="1" ref="I4:I24">H4*0.5</f>
        <v>45</v>
      </c>
      <c r="J4" s="15">
        <f aca="true" t="shared" si="2" ref="J4:J35">G4+I4</f>
        <v>79.5</v>
      </c>
      <c r="K4" s="14">
        <v>1</v>
      </c>
      <c r="L4" s="16" t="s">
        <v>171</v>
      </c>
      <c r="M4" s="14"/>
    </row>
    <row r="5" spans="1:13" ht="13.5">
      <c r="A5" s="4">
        <v>2</v>
      </c>
      <c r="B5" s="4" t="s">
        <v>5</v>
      </c>
      <c r="C5" s="4" t="s">
        <v>9</v>
      </c>
      <c r="D5" s="4" t="s">
        <v>7</v>
      </c>
      <c r="E5" s="4" t="s">
        <v>10</v>
      </c>
      <c r="F5" s="4">
        <v>51</v>
      </c>
      <c r="G5" s="14">
        <f t="shared" si="0"/>
        <v>25.5</v>
      </c>
      <c r="H5" s="14">
        <v>85.33</v>
      </c>
      <c r="I5" s="15">
        <f t="shared" si="1"/>
        <v>42.665</v>
      </c>
      <c r="J5" s="15">
        <f t="shared" si="2"/>
        <v>68.16499999999999</v>
      </c>
      <c r="K5" s="14">
        <v>2</v>
      </c>
      <c r="L5" s="14"/>
      <c r="M5" s="14"/>
    </row>
    <row r="6" spans="1:13" ht="13.5">
      <c r="A6" s="4">
        <v>3</v>
      </c>
      <c r="B6" s="4" t="s">
        <v>5</v>
      </c>
      <c r="C6" s="4" t="s">
        <v>11</v>
      </c>
      <c r="D6" s="4" t="s">
        <v>7</v>
      </c>
      <c r="E6" s="4" t="s">
        <v>12</v>
      </c>
      <c r="F6" s="4">
        <v>39.5</v>
      </c>
      <c r="G6" s="14">
        <f t="shared" si="0"/>
        <v>19.75</v>
      </c>
      <c r="H6" s="14">
        <v>81.33</v>
      </c>
      <c r="I6" s="15">
        <f t="shared" si="1"/>
        <v>40.665</v>
      </c>
      <c r="J6" s="15">
        <f t="shared" si="2"/>
        <v>60.415</v>
      </c>
      <c r="K6" s="14">
        <v>3</v>
      </c>
      <c r="L6" s="14"/>
      <c r="M6" s="14"/>
    </row>
    <row r="7" spans="1:13" ht="13.5">
      <c r="A7" s="4">
        <v>4</v>
      </c>
      <c r="B7" s="4" t="s">
        <v>13</v>
      </c>
      <c r="C7" s="4" t="s">
        <v>14</v>
      </c>
      <c r="D7" s="4" t="s">
        <v>7</v>
      </c>
      <c r="E7" s="4" t="s">
        <v>15</v>
      </c>
      <c r="F7" s="4">
        <v>77.5</v>
      </c>
      <c r="G7" s="14">
        <f t="shared" si="0"/>
        <v>38.75</v>
      </c>
      <c r="H7" s="14">
        <v>77</v>
      </c>
      <c r="I7" s="15">
        <f t="shared" si="1"/>
        <v>38.5</v>
      </c>
      <c r="J7" s="15">
        <f t="shared" si="2"/>
        <v>77.25</v>
      </c>
      <c r="K7" s="14">
        <v>1</v>
      </c>
      <c r="L7" s="16" t="s">
        <v>171</v>
      </c>
      <c r="M7" s="14"/>
    </row>
    <row r="8" spans="1:13" ht="13.5">
      <c r="A8" s="4">
        <v>5</v>
      </c>
      <c r="B8" s="4" t="s">
        <v>13</v>
      </c>
      <c r="C8" s="4" t="s">
        <v>16</v>
      </c>
      <c r="D8" s="4" t="s">
        <v>7</v>
      </c>
      <c r="E8" s="4" t="s">
        <v>17</v>
      </c>
      <c r="F8" s="4">
        <v>55</v>
      </c>
      <c r="G8" s="14">
        <f t="shared" si="0"/>
        <v>27.5</v>
      </c>
      <c r="H8" s="14">
        <v>85.33</v>
      </c>
      <c r="I8" s="15">
        <f t="shared" si="1"/>
        <v>42.665</v>
      </c>
      <c r="J8" s="15">
        <f t="shared" si="2"/>
        <v>70.16499999999999</v>
      </c>
      <c r="K8" s="14">
        <v>2</v>
      </c>
      <c r="L8" s="14"/>
      <c r="M8" s="14"/>
    </row>
    <row r="9" spans="1:13" ht="13.5">
      <c r="A9" s="4">
        <v>6</v>
      </c>
      <c r="B9" s="4" t="s">
        <v>13</v>
      </c>
      <c r="C9" s="4" t="s">
        <v>18</v>
      </c>
      <c r="D9" s="4" t="s">
        <v>7</v>
      </c>
      <c r="E9" s="4" t="s">
        <v>19</v>
      </c>
      <c r="F9" s="4">
        <v>50.5</v>
      </c>
      <c r="G9" s="14">
        <f t="shared" si="0"/>
        <v>25.25</v>
      </c>
      <c r="H9" s="14">
        <v>83.67</v>
      </c>
      <c r="I9" s="15">
        <f t="shared" si="1"/>
        <v>41.835</v>
      </c>
      <c r="J9" s="15">
        <f t="shared" si="2"/>
        <v>67.08500000000001</v>
      </c>
      <c r="K9" s="14">
        <v>3</v>
      </c>
      <c r="L9" s="14"/>
      <c r="M9" s="14"/>
    </row>
    <row r="10" spans="1:13" ht="13.5">
      <c r="A10" s="4">
        <v>7</v>
      </c>
      <c r="B10" s="4" t="s">
        <v>20</v>
      </c>
      <c r="C10" s="4" t="s">
        <v>26</v>
      </c>
      <c r="D10" s="4" t="s">
        <v>7</v>
      </c>
      <c r="E10" s="4" t="s">
        <v>27</v>
      </c>
      <c r="F10" s="4">
        <v>87</v>
      </c>
      <c r="G10" s="14">
        <f t="shared" si="0"/>
        <v>43.5</v>
      </c>
      <c r="H10" s="14">
        <v>92.6</v>
      </c>
      <c r="I10" s="15">
        <f t="shared" si="1"/>
        <v>46.3</v>
      </c>
      <c r="J10" s="15">
        <f t="shared" si="2"/>
        <v>89.8</v>
      </c>
      <c r="K10" s="14">
        <v>1</v>
      </c>
      <c r="L10" s="16" t="s">
        <v>171</v>
      </c>
      <c r="M10" s="14"/>
    </row>
    <row r="11" spans="1:13" ht="13.5">
      <c r="A11" s="4">
        <v>8</v>
      </c>
      <c r="B11" s="4" t="s">
        <v>20</v>
      </c>
      <c r="C11" s="4" t="s">
        <v>21</v>
      </c>
      <c r="D11" s="4" t="s">
        <v>22</v>
      </c>
      <c r="E11" s="4" t="s">
        <v>23</v>
      </c>
      <c r="F11" s="4">
        <v>93</v>
      </c>
      <c r="G11" s="14">
        <f t="shared" si="0"/>
        <v>46.5</v>
      </c>
      <c r="H11" s="14">
        <v>86.3</v>
      </c>
      <c r="I11" s="15">
        <f t="shared" si="1"/>
        <v>43.15</v>
      </c>
      <c r="J11" s="15">
        <f t="shared" si="2"/>
        <v>89.65</v>
      </c>
      <c r="K11" s="14">
        <v>2</v>
      </c>
      <c r="L11" s="14"/>
      <c r="M11" s="14"/>
    </row>
    <row r="12" spans="1:13" ht="13.5">
      <c r="A12" s="4">
        <v>9</v>
      </c>
      <c r="B12" s="4" t="s">
        <v>20</v>
      </c>
      <c r="C12" s="4" t="s">
        <v>24</v>
      </c>
      <c r="D12" s="4" t="s">
        <v>22</v>
      </c>
      <c r="E12" s="4" t="s">
        <v>25</v>
      </c>
      <c r="F12" s="4">
        <v>90</v>
      </c>
      <c r="G12" s="14">
        <f t="shared" si="0"/>
        <v>45</v>
      </c>
      <c r="H12" s="14">
        <v>79.3</v>
      </c>
      <c r="I12" s="15">
        <f t="shared" si="1"/>
        <v>39.65</v>
      </c>
      <c r="J12" s="15">
        <f t="shared" si="2"/>
        <v>84.65</v>
      </c>
      <c r="K12" s="14">
        <v>3</v>
      </c>
      <c r="L12" s="14"/>
      <c r="M12" s="14"/>
    </row>
    <row r="13" spans="1:13" ht="13.5">
      <c r="A13" s="4">
        <v>10</v>
      </c>
      <c r="B13" s="4" t="s">
        <v>28</v>
      </c>
      <c r="C13" s="4" t="s">
        <v>29</v>
      </c>
      <c r="D13" s="4" t="s">
        <v>22</v>
      </c>
      <c r="E13" s="4" t="s">
        <v>30</v>
      </c>
      <c r="F13" s="4">
        <v>92</v>
      </c>
      <c r="G13" s="14">
        <f t="shared" si="0"/>
        <v>46</v>
      </c>
      <c r="H13" s="14">
        <v>82</v>
      </c>
      <c r="I13" s="15">
        <f t="shared" si="1"/>
        <v>41</v>
      </c>
      <c r="J13" s="15">
        <f t="shared" si="2"/>
        <v>87</v>
      </c>
      <c r="K13" s="14">
        <v>1</v>
      </c>
      <c r="L13" s="16" t="s">
        <v>171</v>
      </c>
      <c r="M13" s="14"/>
    </row>
    <row r="14" spans="1:13" ht="13.5">
      <c r="A14" s="4">
        <v>11</v>
      </c>
      <c r="B14" s="4" t="s">
        <v>28</v>
      </c>
      <c r="C14" s="4" t="s">
        <v>31</v>
      </c>
      <c r="D14" s="4" t="s">
        <v>7</v>
      </c>
      <c r="E14" s="4" t="s">
        <v>32</v>
      </c>
      <c r="F14" s="4">
        <v>79</v>
      </c>
      <c r="G14" s="14">
        <f t="shared" si="0"/>
        <v>39.5</v>
      </c>
      <c r="H14" s="14">
        <v>79.67</v>
      </c>
      <c r="I14" s="15">
        <f t="shared" si="1"/>
        <v>39.835</v>
      </c>
      <c r="J14" s="15">
        <f t="shared" si="2"/>
        <v>79.33500000000001</v>
      </c>
      <c r="K14" s="14">
        <v>2</v>
      </c>
      <c r="L14" s="14"/>
      <c r="M14" s="14"/>
    </row>
    <row r="15" spans="1:13" ht="13.5">
      <c r="A15" s="4">
        <v>12</v>
      </c>
      <c r="B15" s="4" t="s">
        <v>28</v>
      </c>
      <c r="C15" s="4" t="s">
        <v>33</v>
      </c>
      <c r="D15" s="4" t="s">
        <v>7</v>
      </c>
      <c r="E15" s="4" t="s">
        <v>34</v>
      </c>
      <c r="F15" s="4">
        <v>78</v>
      </c>
      <c r="G15" s="14">
        <f t="shared" si="0"/>
        <v>39</v>
      </c>
      <c r="H15" s="14">
        <v>76</v>
      </c>
      <c r="I15" s="15">
        <f t="shared" si="1"/>
        <v>38</v>
      </c>
      <c r="J15" s="15">
        <f t="shared" si="2"/>
        <v>77</v>
      </c>
      <c r="K15" s="14">
        <v>3</v>
      </c>
      <c r="L15" s="14"/>
      <c r="M15" s="14"/>
    </row>
    <row r="16" spans="1:13" ht="13.5">
      <c r="A16" s="4">
        <v>13</v>
      </c>
      <c r="B16" s="4" t="s">
        <v>35</v>
      </c>
      <c r="C16" s="4" t="s">
        <v>36</v>
      </c>
      <c r="D16" s="4" t="s">
        <v>7</v>
      </c>
      <c r="E16" s="4" t="s">
        <v>37</v>
      </c>
      <c r="F16" s="4">
        <v>89</v>
      </c>
      <c r="G16" s="14">
        <f t="shared" si="0"/>
        <v>44.5</v>
      </c>
      <c r="H16" s="14">
        <v>82.3</v>
      </c>
      <c r="I16" s="15">
        <f t="shared" si="1"/>
        <v>41.15</v>
      </c>
      <c r="J16" s="15">
        <f t="shared" si="2"/>
        <v>85.65</v>
      </c>
      <c r="K16" s="14">
        <v>1</v>
      </c>
      <c r="L16" s="16" t="s">
        <v>171</v>
      </c>
      <c r="M16" s="14"/>
    </row>
    <row r="17" spans="1:13" ht="13.5">
      <c r="A17" s="4">
        <v>14</v>
      </c>
      <c r="B17" s="4" t="s">
        <v>35</v>
      </c>
      <c r="C17" s="4" t="s">
        <v>40</v>
      </c>
      <c r="D17" s="4" t="s">
        <v>7</v>
      </c>
      <c r="E17" s="4" t="s">
        <v>41</v>
      </c>
      <c r="F17" s="4">
        <v>85</v>
      </c>
      <c r="G17" s="14">
        <f t="shared" si="0"/>
        <v>42.5</v>
      </c>
      <c r="H17" s="14">
        <v>77.6</v>
      </c>
      <c r="I17" s="15">
        <f t="shared" si="1"/>
        <v>38.8</v>
      </c>
      <c r="J17" s="15">
        <f t="shared" si="2"/>
        <v>81.3</v>
      </c>
      <c r="K17" s="14">
        <v>2</v>
      </c>
      <c r="L17" s="14"/>
      <c r="M17" s="14"/>
    </row>
    <row r="18" spans="1:13" ht="13.5">
      <c r="A18" s="4">
        <v>15</v>
      </c>
      <c r="B18" s="4" t="s">
        <v>35</v>
      </c>
      <c r="C18" s="4" t="s">
        <v>38</v>
      </c>
      <c r="D18" s="4" t="s">
        <v>7</v>
      </c>
      <c r="E18" s="4" t="s">
        <v>39</v>
      </c>
      <c r="F18" s="4">
        <v>88</v>
      </c>
      <c r="G18" s="14">
        <f t="shared" si="0"/>
        <v>44</v>
      </c>
      <c r="H18" s="14">
        <v>73</v>
      </c>
      <c r="I18" s="15">
        <f t="shared" si="1"/>
        <v>36.5</v>
      </c>
      <c r="J18" s="15">
        <f t="shared" si="2"/>
        <v>80.5</v>
      </c>
      <c r="K18" s="14">
        <v>3</v>
      </c>
      <c r="L18" s="14"/>
      <c r="M18" s="14"/>
    </row>
    <row r="19" spans="1:13" ht="13.5">
      <c r="A19" s="4">
        <v>16</v>
      </c>
      <c r="B19" s="4" t="s">
        <v>42</v>
      </c>
      <c r="C19" s="4" t="s">
        <v>45</v>
      </c>
      <c r="D19" s="4" t="s">
        <v>22</v>
      </c>
      <c r="E19" s="4" t="s">
        <v>46</v>
      </c>
      <c r="F19" s="4">
        <v>83</v>
      </c>
      <c r="G19" s="14">
        <f t="shared" si="0"/>
        <v>41.5</v>
      </c>
      <c r="H19" s="14">
        <v>86.33</v>
      </c>
      <c r="I19" s="15">
        <f t="shared" si="1"/>
        <v>43.165</v>
      </c>
      <c r="J19" s="15">
        <f t="shared" si="2"/>
        <v>84.66499999999999</v>
      </c>
      <c r="K19" s="14">
        <v>1</v>
      </c>
      <c r="L19" s="16" t="s">
        <v>171</v>
      </c>
      <c r="M19" s="14"/>
    </row>
    <row r="20" spans="1:13" ht="13.5">
      <c r="A20" s="4">
        <v>17</v>
      </c>
      <c r="B20" s="4" t="s">
        <v>42</v>
      </c>
      <c r="C20" s="4" t="s">
        <v>47</v>
      </c>
      <c r="D20" s="4" t="s">
        <v>22</v>
      </c>
      <c r="E20" s="4" t="s">
        <v>48</v>
      </c>
      <c r="F20" s="4">
        <v>79</v>
      </c>
      <c r="G20" s="14">
        <f t="shared" si="0"/>
        <v>39.5</v>
      </c>
      <c r="H20" s="14">
        <v>90.33</v>
      </c>
      <c r="I20" s="15">
        <f t="shared" si="1"/>
        <v>45.165</v>
      </c>
      <c r="J20" s="15">
        <f t="shared" si="2"/>
        <v>84.66499999999999</v>
      </c>
      <c r="K20" s="14">
        <v>2</v>
      </c>
      <c r="L20" s="14"/>
      <c r="M20" s="14"/>
    </row>
    <row r="21" spans="1:13" ht="13.5">
      <c r="A21" s="4">
        <v>18</v>
      </c>
      <c r="B21" s="4" t="s">
        <v>42</v>
      </c>
      <c r="C21" s="4" t="s">
        <v>43</v>
      </c>
      <c r="D21" s="4" t="s">
        <v>7</v>
      </c>
      <c r="E21" s="4" t="s">
        <v>44</v>
      </c>
      <c r="F21" s="4">
        <v>83</v>
      </c>
      <c r="G21" s="14">
        <f t="shared" si="0"/>
        <v>41.5</v>
      </c>
      <c r="H21" s="14">
        <v>83</v>
      </c>
      <c r="I21" s="15">
        <f t="shared" si="1"/>
        <v>41.5</v>
      </c>
      <c r="J21" s="15">
        <f t="shared" si="2"/>
        <v>83</v>
      </c>
      <c r="K21" s="14">
        <v>3</v>
      </c>
      <c r="L21" s="14"/>
      <c r="M21" s="14"/>
    </row>
    <row r="22" spans="1:13" ht="13.5">
      <c r="A22" s="4">
        <v>19</v>
      </c>
      <c r="B22" s="4" t="s">
        <v>49</v>
      </c>
      <c r="C22" s="4" t="s">
        <v>50</v>
      </c>
      <c r="D22" s="4" t="s">
        <v>22</v>
      </c>
      <c r="E22" s="4" t="s">
        <v>51</v>
      </c>
      <c r="F22" s="4">
        <v>83</v>
      </c>
      <c r="G22" s="14">
        <f t="shared" si="0"/>
        <v>41.5</v>
      </c>
      <c r="H22" s="14">
        <v>86</v>
      </c>
      <c r="I22" s="15">
        <f t="shared" si="1"/>
        <v>43</v>
      </c>
      <c r="J22" s="15">
        <f t="shared" si="2"/>
        <v>84.5</v>
      </c>
      <c r="K22" s="14">
        <v>1</v>
      </c>
      <c r="L22" s="16" t="s">
        <v>171</v>
      </c>
      <c r="M22" s="14"/>
    </row>
    <row r="23" spans="1:13" ht="13.5">
      <c r="A23" s="4">
        <v>20</v>
      </c>
      <c r="B23" s="4" t="s">
        <v>49</v>
      </c>
      <c r="C23" s="4" t="s">
        <v>52</v>
      </c>
      <c r="D23" s="4" t="s">
        <v>7</v>
      </c>
      <c r="E23" s="4" t="s">
        <v>53</v>
      </c>
      <c r="F23" s="4">
        <v>78</v>
      </c>
      <c r="G23" s="14">
        <f t="shared" si="0"/>
        <v>39</v>
      </c>
      <c r="H23" s="14">
        <v>77</v>
      </c>
      <c r="I23" s="15">
        <f t="shared" si="1"/>
        <v>38.5</v>
      </c>
      <c r="J23" s="15">
        <f t="shared" si="2"/>
        <v>77.5</v>
      </c>
      <c r="K23" s="14">
        <v>2</v>
      </c>
      <c r="L23" s="14"/>
      <c r="M23" s="14"/>
    </row>
    <row r="24" spans="1:13" ht="13.5">
      <c r="A24" s="4">
        <v>21</v>
      </c>
      <c r="B24" s="4" t="s">
        <v>49</v>
      </c>
      <c r="C24" s="4" t="s">
        <v>54</v>
      </c>
      <c r="D24" s="4" t="s">
        <v>7</v>
      </c>
      <c r="E24" s="4" t="s">
        <v>55</v>
      </c>
      <c r="F24" s="4">
        <v>65</v>
      </c>
      <c r="G24" s="14">
        <f t="shared" si="0"/>
        <v>32.5</v>
      </c>
      <c r="H24" s="14">
        <v>68</v>
      </c>
      <c r="I24" s="15">
        <f t="shared" si="1"/>
        <v>34</v>
      </c>
      <c r="J24" s="15">
        <f t="shared" si="2"/>
        <v>66.5</v>
      </c>
      <c r="K24" s="14">
        <v>3</v>
      </c>
      <c r="L24" s="14"/>
      <c r="M24" s="14"/>
    </row>
    <row r="25" spans="1:13" ht="13.5">
      <c r="A25" s="4">
        <v>22</v>
      </c>
      <c r="B25" s="4" t="s">
        <v>56</v>
      </c>
      <c r="C25" s="4" t="s">
        <v>57</v>
      </c>
      <c r="D25" s="4" t="s">
        <v>7</v>
      </c>
      <c r="E25" s="4" t="s">
        <v>58</v>
      </c>
      <c r="F25" s="4">
        <v>71</v>
      </c>
      <c r="G25" s="14">
        <f aca="true" t="shared" si="3" ref="G25:G30">F25*0.3</f>
        <v>21.3</v>
      </c>
      <c r="H25" s="14">
        <v>85.01</v>
      </c>
      <c r="I25" s="15">
        <f aca="true" t="shared" si="4" ref="I25:I30">H25*0.7</f>
        <v>59.507</v>
      </c>
      <c r="J25" s="15">
        <f t="shared" si="2"/>
        <v>80.807</v>
      </c>
      <c r="K25" s="14">
        <v>1</v>
      </c>
      <c r="L25" s="16" t="s">
        <v>171</v>
      </c>
      <c r="M25" s="14"/>
    </row>
    <row r="26" spans="1:13" ht="13.5">
      <c r="A26" s="4">
        <v>23</v>
      </c>
      <c r="B26" s="4" t="s">
        <v>56</v>
      </c>
      <c r="C26" s="4" t="s">
        <v>61</v>
      </c>
      <c r="D26" s="4" t="s">
        <v>7</v>
      </c>
      <c r="E26" s="4" t="s">
        <v>62</v>
      </c>
      <c r="F26" s="4">
        <v>67</v>
      </c>
      <c r="G26" s="14">
        <f t="shared" si="3"/>
        <v>20.099999999999998</v>
      </c>
      <c r="H26" s="14">
        <v>84.73</v>
      </c>
      <c r="I26" s="15">
        <f t="shared" si="4"/>
        <v>59.311</v>
      </c>
      <c r="J26" s="15">
        <f t="shared" si="2"/>
        <v>79.411</v>
      </c>
      <c r="K26" s="14">
        <v>2</v>
      </c>
      <c r="L26" s="14"/>
      <c r="M26" s="14"/>
    </row>
    <row r="27" spans="1:13" ht="13.5">
      <c r="A27" s="4">
        <v>24</v>
      </c>
      <c r="B27" s="4" t="s">
        <v>56</v>
      </c>
      <c r="C27" s="4" t="s">
        <v>59</v>
      </c>
      <c r="D27" s="4" t="s">
        <v>7</v>
      </c>
      <c r="E27" s="4" t="s">
        <v>60</v>
      </c>
      <c r="F27" s="4">
        <v>70</v>
      </c>
      <c r="G27" s="14">
        <f t="shared" si="3"/>
        <v>21</v>
      </c>
      <c r="H27" s="14">
        <v>82.31</v>
      </c>
      <c r="I27" s="15">
        <f t="shared" si="4"/>
        <v>57.617</v>
      </c>
      <c r="J27" s="15">
        <f t="shared" si="2"/>
        <v>78.61699999999999</v>
      </c>
      <c r="K27" s="14">
        <v>3</v>
      </c>
      <c r="L27" s="14"/>
      <c r="M27" s="14"/>
    </row>
    <row r="28" spans="1:13" ht="13.5">
      <c r="A28" s="4">
        <v>25</v>
      </c>
      <c r="B28" s="5" t="s">
        <v>56</v>
      </c>
      <c r="C28" s="5" t="s">
        <v>63</v>
      </c>
      <c r="D28" s="5" t="s">
        <v>7</v>
      </c>
      <c r="E28" s="5" t="s">
        <v>126</v>
      </c>
      <c r="F28" s="6">
        <v>56</v>
      </c>
      <c r="G28" s="14">
        <f t="shared" si="3"/>
        <v>16.8</v>
      </c>
      <c r="H28" s="14">
        <v>80.44</v>
      </c>
      <c r="I28" s="15">
        <f t="shared" si="4"/>
        <v>56.30799999999999</v>
      </c>
      <c r="J28" s="15">
        <f t="shared" si="2"/>
        <v>73.10799999999999</v>
      </c>
      <c r="K28" s="14">
        <v>4</v>
      </c>
      <c r="L28" s="14"/>
      <c r="M28" s="14"/>
    </row>
    <row r="29" spans="1:13" ht="13.5">
      <c r="A29" s="4">
        <v>26</v>
      </c>
      <c r="B29" s="5" t="s">
        <v>56</v>
      </c>
      <c r="C29" s="5" t="s">
        <v>65</v>
      </c>
      <c r="D29" s="5" t="s">
        <v>7</v>
      </c>
      <c r="E29" s="5" t="s">
        <v>128</v>
      </c>
      <c r="F29" s="6">
        <v>51</v>
      </c>
      <c r="G29" s="14">
        <f t="shared" si="3"/>
        <v>15.299999999999999</v>
      </c>
      <c r="H29" s="14">
        <v>82.53</v>
      </c>
      <c r="I29" s="15">
        <f t="shared" si="4"/>
        <v>57.770999999999994</v>
      </c>
      <c r="J29" s="15">
        <f t="shared" si="2"/>
        <v>73.071</v>
      </c>
      <c r="K29" s="14">
        <v>5</v>
      </c>
      <c r="L29" s="14"/>
      <c r="M29" s="14"/>
    </row>
    <row r="30" spans="1:13" ht="13.5">
      <c r="A30" s="4">
        <v>27</v>
      </c>
      <c r="B30" s="5" t="s">
        <v>56</v>
      </c>
      <c r="C30" s="5" t="s">
        <v>64</v>
      </c>
      <c r="D30" s="5" t="s">
        <v>7</v>
      </c>
      <c r="E30" s="5" t="s">
        <v>127</v>
      </c>
      <c r="F30" s="6">
        <v>51</v>
      </c>
      <c r="G30" s="14">
        <f t="shared" si="3"/>
        <v>15.299999999999999</v>
      </c>
      <c r="H30" s="14">
        <v>81.64</v>
      </c>
      <c r="I30" s="15">
        <f t="shared" si="4"/>
        <v>57.147999999999996</v>
      </c>
      <c r="J30" s="15">
        <f t="shared" si="2"/>
        <v>72.448</v>
      </c>
      <c r="K30" s="14">
        <v>6</v>
      </c>
      <c r="L30" s="14"/>
      <c r="M30" s="14"/>
    </row>
    <row r="31" spans="1:13" ht="13.5">
      <c r="A31" s="4">
        <v>28</v>
      </c>
      <c r="B31" s="4" t="s">
        <v>66</v>
      </c>
      <c r="C31" s="4" t="s">
        <v>67</v>
      </c>
      <c r="D31" s="4" t="s">
        <v>7</v>
      </c>
      <c r="E31" s="4" t="s">
        <v>68</v>
      </c>
      <c r="F31" s="4">
        <v>90</v>
      </c>
      <c r="G31" s="14">
        <f aca="true" t="shared" si="5" ref="G31:G74">F31*0.4</f>
        <v>36</v>
      </c>
      <c r="H31" s="14">
        <v>84.4</v>
      </c>
      <c r="I31" s="15">
        <f aca="true" t="shared" si="6" ref="I31:I52">H31*0.6</f>
        <v>50.64</v>
      </c>
      <c r="J31" s="15">
        <f t="shared" si="2"/>
        <v>86.64</v>
      </c>
      <c r="K31" s="14">
        <v>1</v>
      </c>
      <c r="L31" s="16" t="s">
        <v>171</v>
      </c>
      <c r="M31" s="14"/>
    </row>
    <row r="32" spans="1:13" ht="13.5">
      <c r="A32" s="4">
        <v>29</v>
      </c>
      <c r="B32" s="4" t="s">
        <v>66</v>
      </c>
      <c r="C32" s="4" t="s">
        <v>69</v>
      </c>
      <c r="D32" s="4" t="s">
        <v>7</v>
      </c>
      <c r="E32" s="4" t="s">
        <v>70</v>
      </c>
      <c r="F32" s="4">
        <v>89</v>
      </c>
      <c r="G32" s="14">
        <f t="shared" si="5"/>
        <v>35.6</v>
      </c>
      <c r="H32" s="14">
        <v>83.27</v>
      </c>
      <c r="I32" s="15">
        <f t="shared" si="6"/>
        <v>49.961999999999996</v>
      </c>
      <c r="J32" s="15">
        <f t="shared" si="2"/>
        <v>85.562</v>
      </c>
      <c r="K32" s="14">
        <v>2</v>
      </c>
      <c r="L32" s="14"/>
      <c r="M32" s="14"/>
    </row>
    <row r="33" spans="1:13" ht="13.5">
      <c r="A33" s="4">
        <v>30</v>
      </c>
      <c r="B33" s="5" t="s">
        <v>66</v>
      </c>
      <c r="C33" s="5" t="s">
        <v>82</v>
      </c>
      <c r="D33" s="5" t="s">
        <v>22</v>
      </c>
      <c r="E33" s="5" t="s">
        <v>138</v>
      </c>
      <c r="F33" s="6">
        <v>72</v>
      </c>
      <c r="G33" s="14">
        <f t="shared" si="5"/>
        <v>28.8</v>
      </c>
      <c r="H33" s="14">
        <v>83.67</v>
      </c>
      <c r="I33" s="15">
        <f t="shared" si="6"/>
        <v>50.202</v>
      </c>
      <c r="J33" s="15">
        <f t="shared" si="2"/>
        <v>79.002</v>
      </c>
      <c r="K33" s="14">
        <v>3</v>
      </c>
      <c r="L33" s="14"/>
      <c r="M33" s="14"/>
    </row>
    <row r="34" spans="1:13" ht="13.5">
      <c r="A34" s="4">
        <v>31</v>
      </c>
      <c r="B34" s="4" t="s">
        <v>66</v>
      </c>
      <c r="C34" s="4" t="s">
        <v>71</v>
      </c>
      <c r="D34" s="4" t="s">
        <v>7</v>
      </c>
      <c r="E34" s="4" t="s">
        <v>72</v>
      </c>
      <c r="F34" s="4">
        <v>88</v>
      </c>
      <c r="G34" s="14">
        <f t="shared" si="5"/>
        <v>35.2</v>
      </c>
      <c r="H34" s="14">
        <v>71.87</v>
      </c>
      <c r="I34" s="15">
        <f t="shared" si="6"/>
        <v>43.122</v>
      </c>
      <c r="J34" s="15">
        <f t="shared" si="2"/>
        <v>78.322</v>
      </c>
      <c r="K34" s="14">
        <v>4</v>
      </c>
      <c r="L34" s="14"/>
      <c r="M34" s="14"/>
    </row>
    <row r="35" spans="1:13" ht="13.5">
      <c r="A35" s="4">
        <v>32</v>
      </c>
      <c r="B35" s="5" t="s">
        <v>66</v>
      </c>
      <c r="C35" s="5" t="s">
        <v>73</v>
      </c>
      <c r="D35" s="5" t="s">
        <v>22</v>
      </c>
      <c r="E35" s="5" t="s">
        <v>129</v>
      </c>
      <c r="F35" s="6">
        <v>81</v>
      </c>
      <c r="G35" s="14">
        <f t="shared" si="5"/>
        <v>32.4</v>
      </c>
      <c r="H35" s="14">
        <v>72.27</v>
      </c>
      <c r="I35" s="15">
        <f t="shared" si="6"/>
        <v>43.361999999999995</v>
      </c>
      <c r="J35" s="15">
        <f t="shared" si="2"/>
        <v>75.762</v>
      </c>
      <c r="K35" s="14">
        <v>5</v>
      </c>
      <c r="L35" s="14"/>
      <c r="M35" s="14"/>
    </row>
    <row r="36" spans="1:13" ht="13.5">
      <c r="A36" s="4">
        <v>33</v>
      </c>
      <c r="B36" s="5" t="s">
        <v>66</v>
      </c>
      <c r="C36" s="5" t="s">
        <v>74</v>
      </c>
      <c r="D36" s="5" t="s">
        <v>22</v>
      </c>
      <c r="E36" s="5" t="s">
        <v>130</v>
      </c>
      <c r="F36" s="6">
        <v>79</v>
      </c>
      <c r="G36" s="14">
        <f t="shared" si="5"/>
        <v>31.6</v>
      </c>
      <c r="H36" s="14">
        <v>73.4</v>
      </c>
      <c r="I36" s="15">
        <f t="shared" si="6"/>
        <v>44.04</v>
      </c>
      <c r="J36" s="15">
        <f aca="true" t="shared" si="7" ref="J36:J67">G36+I36</f>
        <v>75.64</v>
      </c>
      <c r="K36" s="14">
        <v>6</v>
      </c>
      <c r="L36" s="14"/>
      <c r="M36" s="14"/>
    </row>
    <row r="37" spans="1:13" ht="13.5">
      <c r="A37" s="4">
        <v>34</v>
      </c>
      <c r="B37" s="5" t="s">
        <v>66</v>
      </c>
      <c r="C37" s="5" t="s">
        <v>75</v>
      </c>
      <c r="D37" s="5" t="s">
        <v>7</v>
      </c>
      <c r="E37" s="5" t="s">
        <v>131</v>
      </c>
      <c r="F37" s="6">
        <v>78</v>
      </c>
      <c r="G37" s="14">
        <f t="shared" si="5"/>
        <v>31.200000000000003</v>
      </c>
      <c r="H37" s="14">
        <v>71.13</v>
      </c>
      <c r="I37" s="15">
        <f t="shared" si="6"/>
        <v>42.678</v>
      </c>
      <c r="J37" s="15">
        <f t="shared" si="7"/>
        <v>73.878</v>
      </c>
      <c r="K37" s="14">
        <v>7</v>
      </c>
      <c r="L37" s="14"/>
      <c r="M37" s="14"/>
    </row>
    <row r="38" spans="1:13" ht="13.5">
      <c r="A38" s="4">
        <v>35</v>
      </c>
      <c r="B38" s="5" t="s">
        <v>66</v>
      </c>
      <c r="C38" s="5" t="s">
        <v>90</v>
      </c>
      <c r="D38" s="5" t="s">
        <v>22</v>
      </c>
      <c r="E38" s="5" t="s">
        <v>146</v>
      </c>
      <c r="F38" s="6">
        <v>66</v>
      </c>
      <c r="G38" s="14">
        <f t="shared" si="5"/>
        <v>26.400000000000002</v>
      </c>
      <c r="H38" s="14">
        <v>74.8</v>
      </c>
      <c r="I38" s="15">
        <f t="shared" si="6"/>
        <v>44.879999999999995</v>
      </c>
      <c r="J38" s="15">
        <f t="shared" si="7"/>
        <v>71.28</v>
      </c>
      <c r="K38" s="14">
        <v>8</v>
      </c>
      <c r="L38" s="14"/>
      <c r="M38" s="14"/>
    </row>
    <row r="39" spans="1:13" ht="13.5">
      <c r="A39" s="4">
        <v>36</v>
      </c>
      <c r="B39" s="5" t="s">
        <v>66</v>
      </c>
      <c r="C39" s="5" t="s">
        <v>83</v>
      </c>
      <c r="D39" s="5" t="s">
        <v>22</v>
      </c>
      <c r="E39" s="5" t="s">
        <v>139</v>
      </c>
      <c r="F39" s="6">
        <v>72</v>
      </c>
      <c r="G39" s="14">
        <f t="shared" si="5"/>
        <v>28.8</v>
      </c>
      <c r="H39" s="14">
        <v>69.6</v>
      </c>
      <c r="I39" s="15">
        <f t="shared" si="6"/>
        <v>41.76</v>
      </c>
      <c r="J39" s="15">
        <f t="shared" si="7"/>
        <v>70.56</v>
      </c>
      <c r="K39" s="14">
        <v>9</v>
      </c>
      <c r="L39" s="14"/>
      <c r="M39" s="14"/>
    </row>
    <row r="40" spans="1:13" ht="13.5">
      <c r="A40" s="4">
        <v>37</v>
      </c>
      <c r="B40" s="5" t="s">
        <v>66</v>
      </c>
      <c r="C40" s="5" t="s">
        <v>87</v>
      </c>
      <c r="D40" s="5" t="s">
        <v>22</v>
      </c>
      <c r="E40" s="5" t="s">
        <v>143</v>
      </c>
      <c r="F40" s="6">
        <v>67</v>
      </c>
      <c r="G40" s="14">
        <f t="shared" si="5"/>
        <v>26.8</v>
      </c>
      <c r="H40" s="14">
        <v>71.27</v>
      </c>
      <c r="I40" s="15">
        <f t="shared" si="6"/>
        <v>42.76199999999999</v>
      </c>
      <c r="J40" s="15">
        <f t="shared" si="7"/>
        <v>69.562</v>
      </c>
      <c r="K40" s="14">
        <v>10</v>
      </c>
      <c r="L40" s="14"/>
      <c r="M40" s="14"/>
    </row>
    <row r="41" spans="1:13" ht="13.5">
      <c r="A41" s="4">
        <v>38</v>
      </c>
      <c r="B41" s="5" t="s">
        <v>66</v>
      </c>
      <c r="C41" s="5" t="s">
        <v>76</v>
      </c>
      <c r="D41" s="5" t="s">
        <v>22</v>
      </c>
      <c r="E41" s="5" t="s">
        <v>132</v>
      </c>
      <c r="F41" s="6">
        <v>77</v>
      </c>
      <c r="G41" s="14">
        <f t="shared" si="5"/>
        <v>30.8</v>
      </c>
      <c r="H41" s="14">
        <v>63.53</v>
      </c>
      <c r="I41" s="15">
        <f t="shared" si="6"/>
        <v>38.118</v>
      </c>
      <c r="J41" s="15">
        <f t="shared" si="7"/>
        <v>68.918</v>
      </c>
      <c r="K41" s="14">
        <v>11</v>
      </c>
      <c r="L41" s="14"/>
      <c r="M41" s="14"/>
    </row>
    <row r="42" spans="1:13" ht="13.5">
      <c r="A42" s="4">
        <v>39</v>
      </c>
      <c r="B42" s="5" t="s">
        <v>66</v>
      </c>
      <c r="C42" s="5" t="s">
        <v>84</v>
      </c>
      <c r="D42" s="5" t="s">
        <v>22</v>
      </c>
      <c r="E42" s="5" t="s">
        <v>140</v>
      </c>
      <c r="F42" s="6">
        <v>71</v>
      </c>
      <c r="G42" s="14">
        <f t="shared" si="5"/>
        <v>28.400000000000002</v>
      </c>
      <c r="H42" s="14">
        <v>67</v>
      </c>
      <c r="I42" s="15">
        <f t="shared" si="6"/>
        <v>40.199999999999996</v>
      </c>
      <c r="J42" s="15">
        <f t="shared" si="7"/>
        <v>68.6</v>
      </c>
      <c r="K42" s="14">
        <v>12</v>
      </c>
      <c r="L42" s="14"/>
      <c r="M42" s="14"/>
    </row>
    <row r="43" spans="1:13" ht="13.5">
      <c r="A43" s="4">
        <v>40</v>
      </c>
      <c r="B43" s="5" t="s">
        <v>66</v>
      </c>
      <c r="C43" s="5" t="s">
        <v>86</v>
      </c>
      <c r="D43" s="5" t="s">
        <v>7</v>
      </c>
      <c r="E43" s="5" t="s">
        <v>142</v>
      </c>
      <c r="F43" s="6">
        <v>68</v>
      </c>
      <c r="G43" s="14">
        <f t="shared" si="5"/>
        <v>27.200000000000003</v>
      </c>
      <c r="H43" s="14">
        <v>66.6</v>
      </c>
      <c r="I43" s="15">
        <f t="shared" si="6"/>
        <v>39.959999999999994</v>
      </c>
      <c r="J43" s="15">
        <f t="shared" si="7"/>
        <v>67.16</v>
      </c>
      <c r="K43" s="14">
        <v>13</v>
      </c>
      <c r="L43" s="14"/>
      <c r="M43" s="14"/>
    </row>
    <row r="44" spans="1:13" ht="13.5">
      <c r="A44" s="4">
        <v>41</v>
      </c>
      <c r="B44" s="5" t="s">
        <v>66</v>
      </c>
      <c r="C44" s="5" t="s">
        <v>78</v>
      </c>
      <c r="D44" s="5" t="s">
        <v>7</v>
      </c>
      <c r="E44" s="5" t="s">
        <v>134</v>
      </c>
      <c r="F44" s="6">
        <v>77</v>
      </c>
      <c r="G44" s="14">
        <f t="shared" si="5"/>
        <v>30.8</v>
      </c>
      <c r="H44" s="14">
        <v>58.67</v>
      </c>
      <c r="I44" s="15">
        <f t="shared" si="6"/>
        <v>35.202</v>
      </c>
      <c r="J44" s="15">
        <f t="shared" si="7"/>
        <v>66.002</v>
      </c>
      <c r="K44" s="14">
        <v>14</v>
      </c>
      <c r="L44" s="14"/>
      <c r="M44" s="14"/>
    </row>
    <row r="45" spans="1:13" ht="13.5">
      <c r="A45" s="4">
        <v>42</v>
      </c>
      <c r="B45" s="5" t="s">
        <v>66</v>
      </c>
      <c r="C45" s="5" t="s">
        <v>93</v>
      </c>
      <c r="D45" s="5" t="s">
        <v>22</v>
      </c>
      <c r="E45" s="5" t="s">
        <v>149</v>
      </c>
      <c r="F45" s="6">
        <v>64</v>
      </c>
      <c r="G45" s="14">
        <f t="shared" si="5"/>
        <v>25.6</v>
      </c>
      <c r="H45" s="14">
        <v>67.2</v>
      </c>
      <c r="I45" s="15">
        <f t="shared" si="6"/>
        <v>40.32</v>
      </c>
      <c r="J45" s="15">
        <f t="shared" si="7"/>
        <v>65.92</v>
      </c>
      <c r="K45" s="14">
        <v>15</v>
      </c>
      <c r="L45" s="14"/>
      <c r="M45" s="14"/>
    </row>
    <row r="46" spans="1:13" ht="13.5">
      <c r="A46" s="4">
        <v>43</v>
      </c>
      <c r="B46" s="5" t="s">
        <v>66</v>
      </c>
      <c r="C46" s="5" t="s">
        <v>79</v>
      </c>
      <c r="D46" s="5" t="s">
        <v>22</v>
      </c>
      <c r="E46" s="5" t="s">
        <v>135</v>
      </c>
      <c r="F46" s="6">
        <v>76</v>
      </c>
      <c r="G46" s="14">
        <f t="shared" si="5"/>
        <v>30.400000000000002</v>
      </c>
      <c r="H46" s="14">
        <v>58.73</v>
      </c>
      <c r="I46" s="15">
        <f t="shared" si="6"/>
        <v>35.238</v>
      </c>
      <c r="J46" s="15">
        <f t="shared" si="7"/>
        <v>65.638</v>
      </c>
      <c r="K46" s="14">
        <v>16</v>
      </c>
      <c r="L46" s="14"/>
      <c r="M46" s="14"/>
    </row>
    <row r="47" spans="1:13" ht="13.5">
      <c r="A47" s="4">
        <v>44</v>
      </c>
      <c r="B47" s="5" t="s">
        <v>66</v>
      </c>
      <c r="C47" s="5" t="s">
        <v>80</v>
      </c>
      <c r="D47" s="5" t="s">
        <v>7</v>
      </c>
      <c r="E47" s="5" t="s">
        <v>136</v>
      </c>
      <c r="F47" s="6">
        <v>76</v>
      </c>
      <c r="G47" s="14">
        <f t="shared" si="5"/>
        <v>30.400000000000002</v>
      </c>
      <c r="H47" s="14">
        <v>58.2</v>
      </c>
      <c r="I47" s="15">
        <f t="shared" si="6"/>
        <v>34.92</v>
      </c>
      <c r="J47" s="15">
        <f t="shared" si="7"/>
        <v>65.32000000000001</v>
      </c>
      <c r="K47" s="14">
        <v>17</v>
      </c>
      <c r="L47" s="14"/>
      <c r="M47" s="14"/>
    </row>
    <row r="48" spans="1:13" ht="13.5">
      <c r="A48" s="4">
        <v>45</v>
      </c>
      <c r="B48" s="5" t="s">
        <v>66</v>
      </c>
      <c r="C48" s="5" t="s">
        <v>95</v>
      </c>
      <c r="D48" s="5" t="s">
        <v>7</v>
      </c>
      <c r="E48" s="5" t="s">
        <v>151</v>
      </c>
      <c r="F48" s="6">
        <v>62</v>
      </c>
      <c r="G48" s="14">
        <f t="shared" si="5"/>
        <v>24.8</v>
      </c>
      <c r="H48" s="14">
        <v>66.73</v>
      </c>
      <c r="I48" s="15">
        <f t="shared" si="6"/>
        <v>40.038000000000004</v>
      </c>
      <c r="J48" s="15">
        <f t="shared" si="7"/>
        <v>64.83800000000001</v>
      </c>
      <c r="K48" s="14">
        <v>18</v>
      </c>
      <c r="L48" s="14"/>
      <c r="M48" s="14"/>
    </row>
    <row r="49" spans="1:13" ht="13.5">
      <c r="A49" s="4">
        <v>46</v>
      </c>
      <c r="B49" s="5" t="s">
        <v>66</v>
      </c>
      <c r="C49" s="5" t="s">
        <v>77</v>
      </c>
      <c r="D49" s="5" t="s">
        <v>7</v>
      </c>
      <c r="E49" s="5" t="s">
        <v>133</v>
      </c>
      <c r="F49" s="6">
        <v>77</v>
      </c>
      <c r="G49" s="14">
        <f t="shared" si="5"/>
        <v>30.8</v>
      </c>
      <c r="H49" s="14">
        <v>55.33</v>
      </c>
      <c r="I49" s="15">
        <f t="shared" si="6"/>
        <v>33.198</v>
      </c>
      <c r="J49" s="15">
        <f t="shared" si="7"/>
        <v>63.998000000000005</v>
      </c>
      <c r="K49" s="14">
        <v>19</v>
      </c>
      <c r="L49" s="14"/>
      <c r="M49" s="14"/>
    </row>
    <row r="50" spans="1:13" ht="13.5">
      <c r="A50" s="4">
        <v>47</v>
      </c>
      <c r="B50" s="5" t="s">
        <v>66</v>
      </c>
      <c r="C50" s="5" t="s">
        <v>88</v>
      </c>
      <c r="D50" s="5" t="s">
        <v>22</v>
      </c>
      <c r="E50" s="5" t="s">
        <v>144</v>
      </c>
      <c r="F50" s="6">
        <v>67</v>
      </c>
      <c r="G50" s="14">
        <f t="shared" si="5"/>
        <v>26.8</v>
      </c>
      <c r="H50" s="14">
        <v>55.87</v>
      </c>
      <c r="I50" s="15">
        <f t="shared" si="6"/>
        <v>33.522</v>
      </c>
      <c r="J50" s="15">
        <f t="shared" si="7"/>
        <v>60.322</v>
      </c>
      <c r="K50" s="14">
        <v>20</v>
      </c>
      <c r="L50" s="14"/>
      <c r="M50" s="14"/>
    </row>
    <row r="51" spans="1:13" ht="13.5">
      <c r="A51" s="4">
        <v>48</v>
      </c>
      <c r="B51" s="5" t="s">
        <v>66</v>
      </c>
      <c r="C51" s="5" t="s">
        <v>81</v>
      </c>
      <c r="D51" s="5" t="s">
        <v>7</v>
      </c>
      <c r="E51" s="5" t="s">
        <v>137</v>
      </c>
      <c r="F51" s="6">
        <v>72</v>
      </c>
      <c r="G51" s="14">
        <f t="shared" si="5"/>
        <v>28.8</v>
      </c>
      <c r="H51" s="14">
        <v>51.53</v>
      </c>
      <c r="I51" s="15">
        <f t="shared" si="6"/>
        <v>30.918</v>
      </c>
      <c r="J51" s="15">
        <f t="shared" si="7"/>
        <v>59.718</v>
      </c>
      <c r="K51" s="14">
        <v>21</v>
      </c>
      <c r="L51" s="14"/>
      <c r="M51" s="14"/>
    </row>
    <row r="52" spans="1:13" ht="13.5">
      <c r="A52" s="4">
        <v>49</v>
      </c>
      <c r="B52" s="5" t="s">
        <v>66</v>
      </c>
      <c r="C52" s="5" t="s">
        <v>98</v>
      </c>
      <c r="D52" s="5" t="s">
        <v>7</v>
      </c>
      <c r="E52" s="5" t="s">
        <v>154</v>
      </c>
      <c r="F52" s="6">
        <v>57</v>
      </c>
      <c r="G52" s="14">
        <f t="shared" si="5"/>
        <v>22.8</v>
      </c>
      <c r="H52" s="14">
        <v>46.4</v>
      </c>
      <c r="I52" s="15">
        <f t="shared" si="6"/>
        <v>27.84</v>
      </c>
      <c r="J52" s="15">
        <f t="shared" si="7"/>
        <v>50.64</v>
      </c>
      <c r="K52" s="14">
        <v>22</v>
      </c>
      <c r="L52" s="14"/>
      <c r="M52" s="14"/>
    </row>
    <row r="53" spans="1:13" ht="13.5">
      <c r="A53" s="4">
        <v>50</v>
      </c>
      <c r="B53" s="5" t="s">
        <v>66</v>
      </c>
      <c r="C53" s="5" t="s">
        <v>85</v>
      </c>
      <c r="D53" s="5" t="s">
        <v>22</v>
      </c>
      <c r="E53" s="5" t="s">
        <v>141</v>
      </c>
      <c r="F53" s="6">
        <v>69</v>
      </c>
      <c r="G53" s="14">
        <f t="shared" si="5"/>
        <v>27.6</v>
      </c>
      <c r="H53" s="16" t="s">
        <v>169</v>
      </c>
      <c r="I53" s="15"/>
      <c r="J53" s="15">
        <f t="shared" si="7"/>
        <v>27.6</v>
      </c>
      <c r="K53" s="14"/>
      <c r="L53" s="14"/>
      <c r="M53" s="14"/>
    </row>
    <row r="54" spans="1:13" ht="13.5">
      <c r="A54" s="4">
        <v>51</v>
      </c>
      <c r="B54" s="5" t="s">
        <v>66</v>
      </c>
      <c r="C54" s="5" t="s">
        <v>89</v>
      </c>
      <c r="D54" s="5" t="s">
        <v>22</v>
      </c>
      <c r="E54" s="5" t="s">
        <v>145</v>
      </c>
      <c r="F54" s="6">
        <v>67</v>
      </c>
      <c r="G54" s="14">
        <f t="shared" si="5"/>
        <v>26.8</v>
      </c>
      <c r="H54" s="16" t="s">
        <v>169</v>
      </c>
      <c r="I54" s="15"/>
      <c r="J54" s="15">
        <f t="shared" si="7"/>
        <v>26.8</v>
      </c>
      <c r="K54" s="14"/>
      <c r="L54" s="14"/>
      <c r="M54" s="14"/>
    </row>
    <row r="55" spans="1:13" ht="13.5">
      <c r="A55" s="4">
        <v>52</v>
      </c>
      <c r="B55" s="5" t="s">
        <v>66</v>
      </c>
      <c r="C55" s="5" t="s">
        <v>91</v>
      </c>
      <c r="D55" s="5" t="s">
        <v>22</v>
      </c>
      <c r="E55" s="5" t="s">
        <v>147</v>
      </c>
      <c r="F55" s="6">
        <v>66</v>
      </c>
      <c r="G55" s="14">
        <f t="shared" si="5"/>
        <v>26.400000000000002</v>
      </c>
      <c r="H55" s="16" t="s">
        <v>169</v>
      </c>
      <c r="I55" s="15"/>
      <c r="J55" s="15">
        <f t="shared" si="7"/>
        <v>26.400000000000002</v>
      </c>
      <c r="K55" s="14"/>
      <c r="L55" s="14"/>
      <c r="M55" s="14"/>
    </row>
    <row r="56" spans="1:13" ht="13.5">
      <c r="A56" s="4">
        <v>53</v>
      </c>
      <c r="B56" s="5" t="s">
        <v>66</v>
      </c>
      <c r="C56" s="5" t="s">
        <v>92</v>
      </c>
      <c r="D56" s="5" t="s">
        <v>22</v>
      </c>
      <c r="E56" s="5" t="s">
        <v>148</v>
      </c>
      <c r="F56" s="6">
        <v>65</v>
      </c>
      <c r="G56" s="14">
        <f t="shared" si="5"/>
        <v>26</v>
      </c>
      <c r="H56" s="16" t="s">
        <v>169</v>
      </c>
      <c r="I56" s="15"/>
      <c r="J56" s="15">
        <f t="shared" si="7"/>
        <v>26</v>
      </c>
      <c r="K56" s="14"/>
      <c r="L56" s="14"/>
      <c r="M56" s="14"/>
    </row>
    <row r="57" spans="1:13" ht="13.5">
      <c r="A57" s="4">
        <v>54</v>
      </c>
      <c r="B57" s="5" t="s">
        <v>66</v>
      </c>
      <c r="C57" s="5" t="s">
        <v>94</v>
      </c>
      <c r="D57" s="5" t="s">
        <v>22</v>
      </c>
      <c r="E57" s="5" t="s">
        <v>150</v>
      </c>
      <c r="F57" s="6">
        <v>63</v>
      </c>
      <c r="G57" s="14">
        <f t="shared" si="5"/>
        <v>25.200000000000003</v>
      </c>
      <c r="H57" s="16" t="s">
        <v>169</v>
      </c>
      <c r="I57" s="15"/>
      <c r="J57" s="15">
        <f t="shared" si="7"/>
        <v>25.200000000000003</v>
      </c>
      <c r="K57" s="14"/>
      <c r="L57" s="14"/>
      <c r="M57" s="14"/>
    </row>
    <row r="58" spans="1:13" ht="13.5">
      <c r="A58" s="4">
        <v>55</v>
      </c>
      <c r="B58" s="5" t="s">
        <v>66</v>
      </c>
      <c r="C58" s="5" t="s">
        <v>96</v>
      </c>
      <c r="D58" s="5" t="s">
        <v>7</v>
      </c>
      <c r="E58" s="5" t="s">
        <v>152</v>
      </c>
      <c r="F58" s="6">
        <v>61</v>
      </c>
      <c r="G58" s="14">
        <f t="shared" si="5"/>
        <v>24.400000000000002</v>
      </c>
      <c r="H58" s="16" t="s">
        <v>170</v>
      </c>
      <c r="I58" s="15"/>
      <c r="J58" s="15">
        <f t="shared" si="7"/>
        <v>24.400000000000002</v>
      </c>
      <c r="K58" s="14"/>
      <c r="L58" s="14"/>
      <c r="M58" s="14"/>
    </row>
    <row r="59" spans="1:13" ht="13.5">
      <c r="A59" s="4">
        <v>56</v>
      </c>
      <c r="B59" s="5" t="s">
        <v>66</v>
      </c>
      <c r="C59" s="5" t="s">
        <v>97</v>
      </c>
      <c r="D59" s="5" t="s">
        <v>7</v>
      </c>
      <c r="E59" s="5" t="s">
        <v>153</v>
      </c>
      <c r="F59" s="6">
        <v>58</v>
      </c>
      <c r="G59" s="14">
        <f t="shared" si="5"/>
        <v>23.200000000000003</v>
      </c>
      <c r="H59" s="16" t="s">
        <v>170</v>
      </c>
      <c r="I59" s="15"/>
      <c r="J59" s="15">
        <f t="shared" si="7"/>
        <v>23.200000000000003</v>
      </c>
      <c r="K59" s="14"/>
      <c r="L59" s="14"/>
      <c r="M59" s="14"/>
    </row>
    <row r="60" spans="1:13" ht="13.5">
      <c r="A60" s="4">
        <v>57</v>
      </c>
      <c r="B60" s="5" t="s">
        <v>66</v>
      </c>
      <c r="C60" s="5" t="s">
        <v>99</v>
      </c>
      <c r="D60" s="5" t="s">
        <v>22</v>
      </c>
      <c r="E60" s="5" t="s">
        <v>155</v>
      </c>
      <c r="F60" s="6">
        <v>54</v>
      </c>
      <c r="G60" s="14">
        <f t="shared" si="5"/>
        <v>21.6</v>
      </c>
      <c r="H60" s="16" t="s">
        <v>170</v>
      </c>
      <c r="I60" s="15"/>
      <c r="J60" s="15">
        <f t="shared" si="7"/>
        <v>21.6</v>
      </c>
      <c r="K60" s="14"/>
      <c r="L60" s="14"/>
      <c r="M60" s="14"/>
    </row>
    <row r="61" spans="1:13" ht="13.5">
      <c r="A61" s="4">
        <v>58</v>
      </c>
      <c r="B61" s="5" t="s">
        <v>66</v>
      </c>
      <c r="C61" s="5" t="s">
        <v>100</v>
      </c>
      <c r="D61" s="5" t="s">
        <v>7</v>
      </c>
      <c r="E61" s="5" t="s">
        <v>156</v>
      </c>
      <c r="F61" s="6">
        <v>54</v>
      </c>
      <c r="G61" s="14">
        <f t="shared" si="5"/>
        <v>21.6</v>
      </c>
      <c r="H61" s="16" t="s">
        <v>169</v>
      </c>
      <c r="I61" s="15"/>
      <c r="J61" s="15">
        <f t="shared" si="7"/>
        <v>21.6</v>
      </c>
      <c r="K61" s="14"/>
      <c r="L61" s="14"/>
      <c r="M61" s="14"/>
    </row>
    <row r="62" spans="1:13" ht="13.5">
      <c r="A62" s="4">
        <v>59</v>
      </c>
      <c r="B62" s="5" t="s">
        <v>66</v>
      </c>
      <c r="C62" s="5" t="s">
        <v>101</v>
      </c>
      <c r="D62" s="5" t="s">
        <v>7</v>
      </c>
      <c r="E62" s="5" t="s">
        <v>157</v>
      </c>
      <c r="F62" s="6">
        <v>53</v>
      </c>
      <c r="G62" s="14">
        <f t="shared" si="5"/>
        <v>21.200000000000003</v>
      </c>
      <c r="H62" s="16" t="s">
        <v>169</v>
      </c>
      <c r="I62" s="15"/>
      <c r="J62" s="15">
        <f t="shared" si="7"/>
        <v>21.200000000000003</v>
      </c>
      <c r="K62" s="14"/>
      <c r="L62" s="14"/>
      <c r="M62" s="14"/>
    </row>
    <row r="63" spans="1:13" ht="13.5">
      <c r="A63" s="4">
        <v>60</v>
      </c>
      <c r="B63" s="5" t="s">
        <v>66</v>
      </c>
      <c r="C63" s="5" t="s">
        <v>102</v>
      </c>
      <c r="D63" s="5" t="s">
        <v>7</v>
      </c>
      <c r="E63" s="5" t="s">
        <v>158</v>
      </c>
      <c r="F63" s="6">
        <v>51</v>
      </c>
      <c r="G63" s="14">
        <f t="shared" si="5"/>
        <v>20.400000000000002</v>
      </c>
      <c r="H63" s="16" t="s">
        <v>170</v>
      </c>
      <c r="I63" s="15"/>
      <c r="J63" s="15">
        <f t="shared" si="7"/>
        <v>20.400000000000002</v>
      </c>
      <c r="K63" s="14"/>
      <c r="L63" s="14"/>
      <c r="M63" s="14"/>
    </row>
    <row r="64" spans="1:13" ht="13.5">
      <c r="A64" s="4">
        <v>61</v>
      </c>
      <c r="B64" s="5" t="s">
        <v>66</v>
      </c>
      <c r="C64" s="5" t="s">
        <v>103</v>
      </c>
      <c r="D64" s="5" t="s">
        <v>7</v>
      </c>
      <c r="E64" s="5" t="s">
        <v>159</v>
      </c>
      <c r="F64" s="6">
        <v>43</v>
      </c>
      <c r="G64" s="14">
        <f t="shared" si="5"/>
        <v>17.2</v>
      </c>
      <c r="H64" s="16" t="s">
        <v>170</v>
      </c>
      <c r="I64" s="15"/>
      <c r="J64" s="15">
        <f t="shared" si="7"/>
        <v>17.2</v>
      </c>
      <c r="K64" s="14"/>
      <c r="L64" s="14"/>
      <c r="M64" s="14"/>
    </row>
    <row r="65" spans="1:13" ht="13.5">
      <c r="A65" s="4">
        <v>62</v>
      </c>
      <c r="B65" s="4" t="s">
        <v>104</v>
      </c>
      <c r="C65" s="4" t="s">
        <v>105</v>
      </c>
      <c r="D65" s="4" t="s">
        <v>22</v>
      </c>
      <c r="E65" s="4" t="s">
        <v>106</v>
      </c>
      <c r="F65" s="4">
        <v>73.5</v>
      </c>
      <c r="G65" s="14">
        <f t="shared" si="5"/>
        <v>29.400000000000002</v>
      </c>
      <c r="H65" s="14">
        <v>89.37</v>
      </c>
      <c r="I65" s="15">
        <f aca="true" t="shared" si="8" ref="I65:I74">H65*0.6</f>
        <v>53.622</v>
      </c>
      <c r="J65" s="15">
        <f t="shared" si="7"/>
        <v>83.022</v>
      </c>
      <c r="K65" s="14">
        <v>1</v>
      </c>
      <c r="L65" s="16" t="s">
        <v>171</v>
      </c>
      <c r="M65" s="14"/>
    </row>
    <row r="66" spans="1:13" ht="13.5">
      <c r="A66" s="4">
        <v>63</v>
      </c>
      <c r="B66" s="4" t="s">
        <v>104</v>
      </c>
      <c r="C66" s="4" t="s">
        <v>107</v>
      </c>
      <c r="D66" s="4" t="s">
        <v>22</v>
      </c>
      <c r="E66" s="4" t="s">
        <v>108</v>
      </c>
      <c r="F66" s="4">
        <v>59</v>
      </c>
      <c r="G66" s="14">
        <f t="shared" si="5"/>
        <v>23.6</v>
      </c>
      <c r="H66" s="14">
        <v>79.07</v>
      </c>
      <c r="I66" s="15">
        <f t="shared" si="8"/>
        <v>47.44199999999999</v>
      </c>
      <c r="J66" s="15">
        <f t="shared" si="7"/>
        <v>71.042</v>
      </c>
      <c r="K66" s="14">
        <v>2</v>
      </c>
      <c r="L66" s="14"/>
      <c r="M66" s="14"/>
    </row>
    <row r="67" spans="1:13" ht="13.5">
      <c r="A67" s="4">
        <v>64</v>
      </c>
      <c r="B67" s="4" t="s">
        <v>104</v>
      </c>
      <c r="C67" s="4" t="s">
        <v>109</v>
      </c>
      <c r="D67" s="4" t="s">
        <v>22</v>
      </c>
      <c r="E67" s="4" t="s">
        <v>110</v>
      </c>
      <c r="F67" s="4">
        <v>51</v>
      </c>
      <c r="G67" s="14">
        <f t="shared" si="5"/>
        <v>20.400000000000002</v>
      </c>
      <c r="H67" s="14">
        <v>78.56</v>
      </c>
      <c r="I67" s="15">
        <f t="shared" si="8"/>
        <v>47.136</v>
      </c>
      <c r="J67" s="15">
        <f t="shared" si="7"/>
        <v>67.536</v>
      </c>
      <c r="K67" s="14">
        <v>3</v>
      </c>
      <c r="L67" s="14"/>
      <c r="M67" s="14"/>
    </row>
    <row r="68" spans="1:13" ht="13.5">
      <c r="A68" s="4">
        <v>65</v>
      </c>
      <c r="B68" s="4" t="s">
        <v>111</v>
      </c>
      <c r="C68" s="4" t="s">
        <v>114</v>
      </c>
      <c r="D68" s="4" t="s">
        <v>7</v>
      </c>
      <c r="E68" s="4" t="s">
        <v>115</v>
      </c>
      <c r="F68" s="4">
        <v>78</v>
      </c>
      <c r="G68" s="14">
        <f t="shared" si="5"/>
        <v>31.200000000000003</v>
      </c>
      <c r="H68" s="14">
        <v>84.35</v>
      </c>
      <c r="I68" s="15">
        <f t="shared" si="8"/>
        <v>50.60999999999999</v>
      </c>
      <c r="J68" s="15">
        <f aca="true" t="shared" si="9" ref="J68:J74">G68+I68</f>
        <v>81.81</v>
      </c>
      <c r="K68" s="14">
        <v>1</v>
      </c>
      <c r="L68" s="16" t="s">
        <v>171</v>
      </c>
      <c r="M68" s="14"/>
    </row>
    <row r="69" spans="1:13" ht="13.5">
      <c r="A69" s="4">
        <v>66</v>
      </c>
      <c r="B69" s="4" t="s">
        <v>111</v>
      </c>
      <c r="C69" s="4" t="s">
        <v>112</v>
      </c>
      <c r="D69" s="4" t="s">
        <v>7</v>
      </c>
      <c r="E69" s="4" t="s">
        <v>113</v>
      </c>
      <c r="F69" s="4">
        <v>80</v>
      </c>
      <c r="G69" s="14">
        <f t="shared" si="5"/>
        <v>32</v>
      </c>
      <c r="H69" s="14">
        <v>81.03</v>
      </c>
      <c r="I69" s="15">
        <f t="shared" si="8"/>
        <v>48.618</v>
      </c>
      <c r="J69" s="15">
        <f t="shared" si="9"/>
        <v>80.618</v>
      </c>
      <c r="K69" s="14">
        <v>2</v>
      </c>
      <c r="L69" s="14"/>
      <c r="M69" s="14"/>
    </row>
    <row r="70" spans="1:13" ht="13.5">
      <c r="A70" s="4">
        <v>67</v>
      </c>
      <c r="B70" s="4" t="s">
        <v>111</v>
      </c>
      <c r="C70" s="4" t="s">
        <v>116</v>
      </c>
      <c r="D70" s="4" t="s">
        <v>7</v>
      </c>
      <c r="E70" s="4" t="s">
        <v>117</v>
      </c>
      <c r="F70" s="4">
        <v>77</v>
      </c>
      <c r="G70" s="14">
        <f t="shared" si="5"/>
        <v>30.8</v>
      </c>
      <c r="H70" s="14">
        <v>81.01</v>
      </c>
      <c r="I70" s="15">
        <f t="shared" si="8"/>
        <v>48.606</v>
      </c>
      <c r="J70" s="15">
        <f t="shared" si="9"/>
        <v>79.406</v>
      </c>
      <c r="K70" s="14">
        <v>3</v>
      </c>
      <c r="L70" s="14"/>
      <c r="M70" s="14"/>
    </row>
    <row r="71" spans="1:13" ht="13.5">
      <c r="A71" s="4">
        <v>68</v>
      </c>
      <c r="B71" s="4" t="s">
        <v>118</v>
      </c>
      <c r="C71" s="4" t="s">
        <v>119</v>
      </c>
      <c r="D71" s="4" t="s">
        <v>7</v>
      </c>
      <c r="E71" s="4" t="s">
        <v>120</v>
      </c>
      <c r="F71" s="4">
        <v>84</v>
      </c>
      <c r="G71" s="14">
        <f t="shared" si="5"/>
        <v>33.6</v>
      </c>
      <c r="H71" s="14">
        <v>87.61</v>
      </c>
      <c r="I71" s="15">
        <f t="shared" si="8"/>
        <v>52.565999999999995</v>
      </c>
      <c r="J71" s="15">
        <f t="shared" si="9"/>
        <v>86.166</v>
      </c>
      <c r="K71" s="14">
        <v>1</v>
      </c>
      <c r="L71" s="16" t="s">
        <v>171</v>
      </c>
      <c r="M71" s="14"/>
    </row>
    <row r="72" spans="1:13" ht="13.5">
      <c r="A72" s="4">
        <v>69</v>
      </c>
      <c r="B72" s="4" t="s">
        <v>118</v>
      </c>
      <c r="C72" s="4" t="s">
        <v>123</v>
      </c>
      <c r="D72" s="4" t="s">
        <v>7</v>
      </c>
      <c r="E72" s="4" t="s">
        <v>124</v>
      </c>
      <c r="F72" s="4">
        <v>80</v>
      </c>
      <c r="G72" s="14">
        <f t="shared" si="5"/>
        <v>32</v>
      </c>
      <c r="H72" s="14">
        <v>84.19</v>
      </c>
      <c r="I72" s="15">
        <f t="shared" si="8"/>
        <v>50.513999999999996</v>
      </c>
      <c r="J72" s="15">
        <f t="shared" si="9"/>
        <v>82.514</v>
      </c>
      <c r="K72" s="14">
        <v>2</v>
      </c>
      <c r="L72" s="14"/>
      <c r="M72" s="14"/>
    </row>
    <row r="73" spans="1:13" ht="13.5">
      <c r="A73" s="4">
        <v>70</v>
      </c>
      <c r="B73" s="4" t="s">
        <v>118</v>
      </c>
      <c r="C73" s="4" t="s">
        <v>121</v>
      </c>
      <c r="D73" s="4" t="s">
        <v>7</v>
      </c>
      <c r="E73" s="4" t="s">
        <v>122</v>
      </c>
      <c r="F73" s="4">
        <v>81</v>
      </c>
      <c r="G73" s="14">
        <f t="shared" si="5"/>
        <v>32.4</v>
      </c>
      <c r="H73" s="14">
        <v>82.78</v>
      </c>
      <c r="I73" s="15">
        <f t="shared" si="8"/>
        <v>49.668</v>
      </c>
      <c r="J73" s="15">
        <f t="shared" si="9"/>
        <v>82.068</v>
      </c>
      <c r="K73" s="14">
        <v>3</v>
      </c>
      <c r="L73" s="14"/>
      <c r="M73" s="14"/>
    </row>
    <row r="74" spans="1:13" ht="13.5">
      <c r="A74" s="4">
        <v>71</v>
      </c>
      <c r="B74" s="4" t="s">
        <v>118</v>
      </c>
      <c r="C74" s="5" t="s">
        <v>125</v>
      </c>
      <c r="D74" s="5" t="s">
        <v>7</v>
      </c>
      <c r="E74" s="5" t="s">
        <v>160</v>
      </c>
      <c r="F74" s="6">
        <v>80</v>
      </c>
      <c r="G74" s="14">
        <f t="shared" si="5"/>
        <v>32</v>
      </c>
      <c r="H74" s="14">
        <v>80.4</v>
      </c>
      <c r="I74" s="15">
        <f t="shared" si="8"/>
        <v>48.24</v>
      </c>
      <c r="J74" s="15">
        <f t="shared" si="9"/>
        <v>80.24000000000001</v>
      </c>
      <c r="K74" s="14">
        <v>4</v>
      </c>
      <c r="L74" s="14"/>
      <c r="M74" s="14"/>
    </row>
  </sheetData>
  <sheetProtection/>
  <mergeCells count="2">
    <mergeCell ref="A1:M1"/>
    <mergeCell ref="A2:M2"/>
  </mergeCells>
  <printOptions/>
  <pageMargins left="0.56" right="0.21" top="0.62" bottom="0.6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2020-07-19T09:24:32Z</cp:lastPrinted>
  <dcterms:created xsi:type="dcterms:W3CDTF">2018-12-07T02:47:28Z</dcterms:created>
  <dcterms:modified xsi:type="dcterms:W3CDTF">2020-07-19T09:43:57Z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