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68" activeTab="0"/>
  </bookViews>
  <sheets>
    <sheet name="笔试成绩和入围面试人员名单" sheetId="1" r:id="rId1"/>
  </sheets>
  <definedNames>
    <definedName name="_xlnm.Print_Area" localSheetId="0">'笔试成绩和入围面试人员名单'!$A$1:$J$187</definedName>
  </definedNames>
  <calcPr fullCalcOnLoad="1"/>
</workbook>
</file>

<file path=xl/sharedStrings.xml><?xml version="1.0" encoding="utf-8"?>
<sst xmlns="http://schemas.openxmlformats.org/spreadsheetml/2006/main" count="477" uniqueCount="223">
  <si>
    <t>序号</t>
  </si>
  <si>
    <t>报考学科</t>
  </si>
  <si>
    <t>姓名</t>
  </si>
  <si>
    <t>准考证号</t>
  </si>
  <si>
    <t>备注</t>
  </si>
  <si>
    <t>初中社政</t>
  </si>
  <si>
    <t>武伟姣</t>
  </si>
  <si>
    <t>姜丽秋</t>
  </si>
  <si>
    <t>欧阳玥</t>
  </si>
  <si>
    <t>徐文丽</t>
  </si>
  <si>
    <t>郑钦</t>
  </si>
  <si>
    <t>毛妍婧</t>
  </si>
  <si>
    <t>毛彩霞</t>
  </si>
  <si>
    <t>李丹琪</t>
  </si>
  <si>
    <t>李文昕</t>
  </si>
  <si>
    <t>蒋玉琴</t>
  </si>
  <si>
    <t>张晨晨</t>
  </si>
  <si>
    <t>程文青</t>
  </si>
  <si>
    <t>俞馨茗</t>
  </si>
  <si>
    <t>李蕙</t>
  </si>
  <si>
    <t>胡莹</t>
  </si>
  <si>
    <t>蒋芳芳</t>
  </si>
  <si>
    <t>王怡琳</t>
  </si>
  <si>
    <t>周蓝</t>
  </si>
  <si>
    <t>蒋璐楠</t>
  </si>
  <si>
    <t>陈雪莲</t>
  </si>
  <si>
    <t>姜晓珍</t>
  </si>
  <si>
    <t>邵婷婷</t>
  </si>
  <si>
    <t>王莹</t>
  </si>
  <si>
    <t>梅铝倩</t>
  </si>
  <si>
    <r>
      <t>小学语文</t>
    </r>
    <r>
      <rPr>
        <sz val="10"/>
        <rFont val="宋体"/>
        <family val="0"/>
      </rPr>
      <t>2</t>
    </r>
  </si>
  <si>
    <t>毛婷婷</t>
  </si>
  <si>
    <t>小学语文2</t>
  </si>
  <si>
    <t>吴琳</t>
  </si>
  <si>
    <t>小学数学</t>
  </si>
  <si>
    <t>张欣奕</t>
  </si>
  <si>
    <t>俞莎莉</t>
  </si>
  <si>
    <t>严丹萍</t>
  </si>
  <si>
    <t>朱寅琪</t>
  </si>
  <si>
    <t>周倩珍</t>
  </si>
  <si>
    <t>龚婷婷</t>
  </si>
  <si>
    <t>唐菊芳</t>
  </si>
  <si>
    <t>赵洁莹</t>
  </si>
  <si>
    <t>肖鹏</t>
  </si>
  <si>
    <t>叶茂枫</t>
  </si>
  <si>
    <t>李梦倩</t>
  </si>
  <si>
    <t>刘倩倩</t>
  </si>
  <si>
    <t>徐婧敏</t>
  </si>
  <si>
    <t>周晨</t>
  </si>
  <si>
    <t>王磊</t>
  </si>
  <si>
    <t>小学科学</t>
  </si>
  <si>
    <t>邵逸阳</t>
  </si>
  <si>
    <t>汪小康</t>
  </si>
  <si>
    <t>陈淑娟</t>
  </si>
  <si>
    <t>余灵燕</t>
  </si>
  <si>
    <t>李丁天琪</t>
  </si>
  <si>
    <t>赵雯</t>
  </si>
  <si>
    <t>王烨祺</t>
  </si>
  <si>
    <t>廖小云</t>
  </si>
  <si>
    <t>小学信息</t>
  </si>
  <si>
    <t>邱伟倩</t>
  </si>
  <si>
    <t>方优正</t>
  </si>
  <si>
    <t>吴晓兰</t>
  </si>
  <si>
    <t>郑羚</t>
  </si>
  <si>
    <t>张舒心</t>
  </si>
  <si>
    <t>毛海燕</t>
  </si>
  <si>
    <t>童梦影</t>
  </si>
  <si>
    <t>朱样敏</t>
  </si>
  <si>
    <t>阮琳琳</t>
  </si>
  <si>
    <t>郑咪</t>
  </si>
  <si>
    <t>黄飞燕</t>
  </si>
  <si>
    <t>童红霞</t>
  </si>
  <si>
    <t>朱祎伦</t>
  </si>
  <si>
    <t>叶素琪</t>
  </si>
  <si>
    <t>郑若薇</t>
  </si>
  <si>
    <t>董海巍</t>
  </si>
  <si>
    <t>王静怡</t>
  </si>
  <si>
    <t>徐曼青</t>
  </si>
  <si>
    <t>周莹</t>
  </si>
  <si>
    <t>杜丽颖</t>
  </si>
  <si>
    <t>毛雯卿</t>
  </si>
  <si>
    <t>陈秋园</t>
  </si>
  <si>
    <t>蓝李贞</t>
  </si>
  <si>
    <t>许诺</t>
  </si>
  <si>
    <t>方慧</t>
  </si>
  <si>
    <t>姜鑫琳</t>
  </si>
  <si>
    <t>童雅心</t>
  </si>
  <si>
    <t>徐姝超</t>
  </si>
  <si>
    <t>王心怡</t>
  </si>
  <si>
    <t>郑志丹</t>
  </si>
  <si>
    <t>刘佳</t>
  </si>
  <si>
    <t>翁丽丽</t>
  </si>
  <si>
    <t>李钦钦</t>
  </si>
  <si>
    <t>刘菲</t>
  </si>
  <si>
    <t>刘昕</t>
  </si>
  <si>
    <t>小学体育</t>
  </si>
  <si>
    <t>周瑞雯</t>
  </si>
  <si>
    <t>洪梓航</t>
  </si>
  <si>
    <t>毛浩杰</t>
  </si>
  <si>
    <t>小学音乐</t>
  </si>
  <si>
    <t>李翊凤</t>
  </si>
  <si>
    <t>蒋嘉遥</t>
  </si>
  <si>
    <t>潘施丽</t>
  </si>
  <si>
    <t>2020年衢州市柯城区教师(含幼儿园教师)公开招聘笔试面试综合成绩及入围体检人员名单</t>
  </si>
  <si>
    <t>总成绩</t>
  </si>
  <si>
    <t>名次</t>
  </si>
  <si>
    <t>小学语文1A组</t>
  </si>
  <si>
    <t>小学语文1B组</t>
  </si>
  <si>
    <t>笔试成绩（40%）</t>
  </si>
  <si>
    <r>
      <t>面试成绩（6</t>
    </r>
    <r>
      <rPr>
        <b/>
        <sz val="10"/>
        <rFont val="宋体"/>
        <family val="0"/>
      </rPr>
      <t>0%）</t>
    </r>
  </si>
  <si>
    <t>A组</t>
  </si>
  <si>
    <t>B组</t>
  </si>
  <si>
    <t>C组</t>
  </si>
  <si>
    <t>A组、B组、C组</t>
  </si>
  <si>
    <t>1.修正后最终面试成绩＝考生面试得分×修正系数[全部进入面试考生得分平均值（精确到小数点后四位数，尾数四舍五入）÷考生所在面试组面试得分平均值（精确到小数点后四位数，尾数四舍五入）]。
即：修正系数＝（全部进入面试考生面试得分之和÷全部进入面试考生数）÷（该组考生面试得分之和÷该组考生数）。
2.修正系数计算精确到小数点后四位数，尾数四舍五入。</t>
  </si>
  <si>
    <t>A组、B组</t>
  </si>
  <si>
    <t>缺考</t>
  </si>
  <si>
    <t>总成绩</t>
  </si>
  <si>
    <t>修正后面试成绩（60%）</t>
  </si>
  <si>
    <r>
      <t>考生数：1</t>
    </r>
    <r>
      <rPr>
        <sz val="10"/>
        <rFont val="宋体"/>
        <family val="0"/>
      </rPr>
      <t>7</t>
    </r>
  </si>
  <si>
    <r>
      <t>面试得分合计：1</t>
    </r>
    <r>
      <rPr>
        <sz val="10"/>
        <rFont val="宋体"/>
        <family val="0"/>
      </rPr>
      <t>356.3</t>
    </r>
  </si>
  <si>
    <r>
      <t>面试得分合计：1</t>
    </r>
    <r>
      <rPr>
        <sz val="10"/>
        <rFont val="宋体"/>
        <family val="0"/>
      </rPr>
      <t>202.2</t>
    </r>
  </si>
  <si>
    <t>面试平均得分：79.7824</t>
  </si>
  <si>
    <t>考生数：15</t>
  </si>
  <si>
    <t>面试平均得分：80.1467</t>
  </si>
  <si>
    <t>二组面试得分总计：2558.5</t>
  </si>
  <si>
    <t>考生数：32</t>
  </si>
  <si>
    <t>面试平均得分：79.9531</t>
  </si>
  <si>
    <t>A组修正系数=79.9531÷79.7824=1.0021</t>
  </si>
  <si>
    <r>
      <t>B组修正系数=79.9531</t>
    </r>
    <r>
      <rPr>
        <sz val="10"/>
        <rFont val="宋体"/>
        <family val="0"/>
      </rPr>
      <t>÷</t>
    </r>
    <r>
      <rPr>
        <sz val="10"/>
        <rFont val="宋体"/>
        <family val="0"/>
      </rPr>
      <t>80.1467</t>
    </r>
    <r>
      <rPr>
        <sz val="10"/>
        <rFont val="宋体"/>
        <family val="0"/>
      </rPr>
      <t>=</t>
    </r>
    <r>
      <rPr>
        <sz val="10"/>
        <rFont val="宋体"/>
        <family val="0"/>
      </rPr>
      <t>0.9976</t>
    </r>
  </si>
  <si>
    <t>入围体检</t>
  </si>
  <si>
    <r>
      <t>考生数：1</t>
    </r>
    <r>
      <rPr>
        <sz val="10"/>
        <rFont val="宋体"/>
        <family val="0"/>
      </rPr>
      <t>8</t>
    </r>
  </si>
  <si>
    <r>
      <t>面试得分合计：1</t>
    </r>
    <r>
      <rPr>
        <sz val="10"/>
        <rFont val="宋体"/>
        <family val="0"/>
      </rPr>
      <t>386.16</t>
    </r>
  </si>
  <si>
    <r>
      <t>面试得分合计：1</t>
    </r>
    <r>
      <rPr>
        <sz val="10"/>
        <rFont val="宋体"/>
        <family val="0"/>
      </rPr>
      <t>584.4</t>
    </r>
  </si>
  <si>
    <t>考生数：19</t>
  </si>
  <si>
    <r>
      <t>面试得分合计：1</t>
    </r>
    <r>
      <rPr>
        <sz val="10"/>
        <rFont val="宋体"/>
        <family val="0"/>
      </rPr>
      <t>431.6</t>
    </r>
  </si>
  <si>
    <r>
      <t>三组面试得分总计：4</t>
    </r>
    <r>
      <rPr>
        <sz val="10"/>
        <rFont val="宋体"/>
        <family val="0"/>
      </rPr>
      <t>402.16</t>
    </r>
  </si>
  <si>
    <r>
      <t>考生数：5</t>
    </r>
    <r>
      <rPr>
        <sz val="10"/>
        <rFont val="宋体"/>
        <family val="0"/>
      </rPr>
      <t>5</t>
    </r>
  </si>
  <si>
    <r>
      <t>面试平均得分：7</t>
    </r>
    <r>
      <rPr>
        <sz val="10"/>
        <rFont val="宋体"/>
        <family val="0"/>
      </rPr>
      <t>7.0089</t>
    </r>
  </si>
  <si>
    <r>
      <t>面试平均得分：8</t>
    </r>
    <r>
      <rPr>
        <sz val="10"/>
        <rFont val="宋体"/>
        <family val="0"/>
      </rPr>
      <t>3.3895</t>
    </r>
  </si>
  <si>
    <r>
      <t>面试平均得分：7</t>
    </r>
    <r>
      <rPr>
        <sz val="10"/>
        <rFont val="宋体"/>
        <family val="0"/>
      </rPr>
      <t>9.5333</t>
    </r>
  </si>
  <si>
    <r>
      <t>面试平均得分：8</t>
    </r>
    <r>
      <rPr>
        <sz val="10"/>
        <rFont val="宋体"/>
        <family val="0"/>
      </rPr>
      <t>0.0393</t>
    </r>
  </si>
  <si>
    <t>A组修正系数=80.0393÷77.0089=1.0394</t>
  </si>
  <si>
    <t>B组修正系数=80.0393÷83.3895=0.9598</t>
  </si>
  <si>
    <t>C组修正系数=80.0393÷79.5333=1.0064</t>
  </si>
  <si>
    <t>缺考</t>
  </si>
  <si>
    <t>幼儿教育A组</t>
  </si>
  <si>
    <t>入围体检</t>
  </si>
  <si>
    <t>入围体检</t>
  </si>
  <si>
    <t>幼儿教育C组</t>
  </si>
  <si>
    <t>入围体检</t>
  </si>
  <si>
    <t>幼儿教育B组</t>
  </si>
  <si>
    <t>入围体检</t>
  </si>
  <si>
    <t>幼儿教育B组</t>
  </si>
  <si>
    <t>入围体检</t>
  </si>
  <si>
    <t>幼儿教育C组</t>
  </si>
  <si>
    <t>入围体检</t>
  </si>
  <si>
    <t>幼儿教育C组</t>
  </si>
  <si>
    <t>入围体检</t>
  </si>
  <si>
    <t>幼儿教育A组</t>
  </si>
  <si>
    <t>入围体检</t>
  </si>
  <si>
    <t>幼儿教育B组</t>
  </si>
  <si>
    <t>入围体检</t>
  </si>
  <si>
    <t>幼儿教育A组</t>
  </si>
  <si>
    <t>入围体检</t>
  </si>
  <si>
    <t>幼儿教育A组</t>
  </si>
  <si>
    <t>入围体检</t>
  </si>
  <si>
    <t>幼儿教育B组</t>
  </si>
  <si>
    <t>入围体检</t>
  </si>
  <si>
    <t>幼儿教育C组</t>
  </si>
  <si>
    <t>幼儿教育B组</t>
  </si>
  <si>
    <t>幼儿教育A组</t>
  </si>
  <si>
    <t>幼儿教育C组</t>
  </si>
  <si>
    <t>入围体检</t>
  </si>
  <si>
    <t>幼儿教育C组</t>
  </si>
  <si>
    <t>入围体检</t>
  </si>
  <si>
    <t>幼儿教育C组</t>
  </si>
  <si>
    <t>幼儿教育B组</t>
  </si>
  <si>
    <t>入围体检</t>
  </si>
  <si>
    <t>幼儿教育C组</t>
  </si>
  <si>
    <t>入围体检</t>
  </si>
  <si>
    <t>幼儿教育B组</t>
  </si>
  <si>
    <t>入围体检</t>
  </si>
  <si>
    <t>幼儿教育B组</t>
  </si>
  <si>
    <t>幼儿教育C组</t>
  </si>
  <si>
    <t>入围体检</t>
  </si>
  <si>
    <t>幼儿教育B组</t>
  </si>
  <si>
    <t>入围体检</t>
  </si>
  <si>
    <t>幼儿教育A组</t>
  </si>
  <si>
    <t>入围体检</t>
  </si>
  <si>
    <t>幼儿教育C组</t>
  </si>
  <si>
    <t>入围体检</t>
  </si>
  <si>
    <t>幼儿教育B组</t>
  </si>
  <si>
    <t>幼儿教育A组</t>
  </si>
  <si>
    <t>幼儿教育B组</t>
  </si>
  <si>
    <t>幼儿教育A组</t>
  </si>
  <si>
    <t>幼儿教育A组</t>
  </si>
  <si>
    <t>幼儿教育C组</t>
  </si>
  <si>
    <t>幼儿教育B组</t>
  </si>
  <si>
    <t>幼儿教育B组</t>
  </si>
  <si>
    <t>幼儿教育A组</t>
  </si>
  <si>
    <t>幼儿教育C组</t>
  </si>
  <si>
    <t>幼儿教育A组</t>
  </si>
  <si>
    <t>幼儿教育B组</t>
  </si>
  <si>
    <t>幼儿教育C组</t>
  </si>
  <si>
    <t>幼儿教育B组</t>
  </si>
  <si>
    <t>幼儿教育A组</t>
  </si>
  <si>
    <t>幼儿教育B组</t>
  </si>
  <si>
    <t>幼儿教育C组</t>
  </si>
  <si>
    <t>幼儿教育C组</t>
  </si>
  <si>
    <t>幼儿教育A组</t>
  </si>
  <si>
    <t>缺考</t>
  </si>
  <si>
    <t>幼儿教育C组</t>
  </si>
  <si>
    <t>缺考</t>
  </si>
  <si>
    <t>幼儿教育B组</t>
  </si>
  <si>
    <t>缺考</t>
  </si>
  <si>
    <t>幼儿教育C组</t>
  </si>
  <si>
    <t>缺考</t>
  </si>
  <si>
    <t>笔试成绩（30%）</t>
  </si>
  <si>
    <t>面试成绩（70%）</t>
  </si>
  <si>
    <t>修正后面试成绩（70%）</t>
  </si>
  <si>
    <t>缺考</t>
  </si>
  <si>
    <t>附件1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</si>
</sst>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[Red]\(0.0000\)"/>
    <numFmt numFmtId="178" formatCode="0.00_);[Red]\(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2" fillId="0" borderId="9" xfId="40" applyNumberFormat="1" applyFont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49" fontId="2" fillId="0" borderId="9" xfId="40" applyNumberFormat="1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view="pageBreakPreview" zoomScaleSheetLayoutView="100" zoomScalePageLayoutView="0" workbookViewId="0" topLeftCell="A1">
      <selection activeCell="A10" sqref="A10:IV12"/>
    </sheetView>
  </sheetViews>
  <sheetFormatPr defaultColWidth="9.00390625" defaultRowHeight="14.25"/>
  <cols>
    <col min="1" max="1" width="9.125" style="1" customWidth="1"/>
    <col min="2" max="2" width="11.625" style="1" customWidth="1"/>
    <col min="3" max="3" width="7.75390625" style="1" customWidth="1"/>
    <col min="4" max="4" width="10.00390625" style="1" customWidth="1"/>
    <col min="5" max="5" width="8.375" style="1" customWidth="1"/>
    <col min="6" max="6" width="8.125" style="1" customWidth="1"/>
    <col min="7" max="7" width="8.125" style="17" customWidth="1"/>
    <col min="8" max="8" width="8.125" style="1" customWidth="1"/>
    <col min="9" max="9" width="5.75390625" style="1" customWidth="1"/>
    <col min="10" max="10" width="8.125" style="1" customWidth="1"/>
    <col min="11" max="16384" width="9.00390625" style="1" customWidth="1"/>
  </cols>
  <sheetData>
    <row r="1" spans="1:2" ht="18" customHeight="1">
      <c r="A1" s="36" t="s">
        <v>222</v>
      </c>
      <c r="B1" s="36"/>
    </row>
    <row r="2" spans="1:10" ht="49.5" customHeight="1">
      <c r="A2" s="35" t="s">
        <v>103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7" customHeight="1">
      <c r="A3" s="5" t="s">
        <v>0</v>
      </c>
      <c r="B3" s="5" t="s">
        <v>1</v>
      </c>
      <c r="C3" s="5" t="s">
        <v>2</v>
      </c>
      <c r="D3" s="5" t="s">
        <v>3</v>
      </c>
      <c r="E3" s="10" t="s">
        <v>108</v>
      </c>
      <c r="F3" s="10" t="s">
        <v>109</v>
      </c>
      <c r="G3" s="14" t="s">
        <v>104</v>
      </c>
      <c r="H3" s="8" t="s">
        <v>105</v>
      </c>
      <c r="I3" s="22" t="s">
        <v>4</v>
      </c>
      <c r="J3" s="23"/>
    </row>
    <row r="4" spans="1:10" ht="19.5" customHeight="1">
      <c r="A4" s="6">
        <v>1</v>
      </c>
      <c r="B4" s="6" t="s">
        <v>5</v>
      </c>
      <c r="C4" s="6" t="s">
        <v>6</v>
      </c>
      <c r="D4" s="6">
        <v>202001031</v>
      </c>
      <c r="E4" s="6">
        <v>77</v>
      </c>
      <c r="F4" s="6">
        <v>89.8</v>
      </c>
      <c r="G4" s="19">
        <f aca="true" t="shared" si="0" ref="G4:G9">E4*0.4+F4*0.6</f>
        <v>84.67999999999999</v>
      </c>
      <c r="H4" s="6">
        <v>1</v>
      </c>
      <c r="I4" s="20" t="s">
        <v>147</v>
      </c>
      <c r="J4" s="21"/>
    </row>
    <row r="5" spans="1:10" ht="19.5" customHeight="1">
      <c r="A5" s="6">
        <v>2</v>
      </c>
      <c r="B5" s="6" t="s">
        <v>5</v>
      </c>
      <c r="C5" s="6" t="s">
        <v>8</v>
      </c>
      <c r="D5" s="6">
        <v>202001023</v>
      </c>
      <c r="E5" s="6">
        <v>72</v>
      </c>
      <c r="F5" s="6">
        <v>86.8</v>
      </c>
      <c r="G5" s="19">
        <f t="shared" si="0"/>
        <v>80.88</v>
      </c>
      <c r="H5" s="6">
        <v>2</v>
      </c>
      <c r="I5" s="20" t="s">
        <v>147</v>
      </c>
      <c r="J5" s="21"/>
    </row>
    <row r="6" spans="1:10" ht="19.5" customHeight="1">
      <c r="A6" s="6">
        <v>3</v>
      </c>
      <c r="B6" s="6" t="s">
        <v>5</v>
      </c>
      <c r="C6" s="6" t="s">
        <v>7</v>
      </c>
      <c r="D6" s="6">
        <v>202001015</v>
      </c>
      <c r="E6" s="6">
        <v>74</v>
      </c>
      <c r="F6" s="6">
        <v>85</v>
      </c>
      <c r="G6" s="19">
        <f t="shared" si="0"/>
        <v>80.6</v>
      </c>
      <c r="H6" s="6">
        <v>3</v>
      </c>
      <c r="I6" s="20" t="s">
        <v>147</v>
      </c>
      <c r="J6" s="21"/>
    </row>
    <row r="7" spans="1:10" ht="19.5" customHeight="1">
      <c r="A7" s="6">
        <v>4</v>
      </c>
      <c r="B7" s="6" t="s">
        <v>5</v>
      </c>
      <c r="C7" s="6"/>
      <c r="D7" s="6">
        <v>202001025</v>
      </c>
      <c r="E7" s="6">
        <v>72</v>
      </c>
      <c r="F7" s="6">
        <v>79.6</v>
      </c>
      <c r="G7" s="19">
        <f t="shared" si="0"/>
        <v>76.56</v>
      </c>
      <c r="H7" s="6">
        <v>4</v>
      </c>
      <c r="I7" s="20"/>
      <c r="J7" s="21"/>
    </row>
    <row r="8" spans="1:10" ht="19.5" customHeight="1">
      <c r="A8" s="6">
        <v>5</v>
      </c>
      <c r="B8" s="6" t="s">
        <v>5</v>
      </c>
      <c r="C8" s="6"/>
      <c r="D8" s="6">
        <v>202001008</v>
      </c>
      <c r="E8" s="6">
        <v>73</v>
      </c>
      <c r="F8" s="6">
        <v>77.6</v>
      </c>
      <c r="G8" s="19">
        <f t="shared" si="0"/>
        <v>75.75999999999999</v>
      </c>
      <c r="H8" s="6">
        <v>5</v>
      </c>
      <c r="I8" s="20"/>
      <c r="J8" s="21"/>
    </row>
    <row r="9" spans="1:10" ht="19.5" customHeight="1">
      <c r="A9" s="6">
        <v>6</v>
      </c>
      <c r="B9" s="6" t="s">
        <v>5</v>
      </c>
      <c r="C9" s="6"/>
      <c r="D9" s="6">
        <v>202001004</v>
      </c>
      <c r="E9" s="6">
        <v>76</v>
      </c>
      <c r="F9" s="6">
        <v>75.4</v>
      </c>
      <c r="G9" s="19">
        <f t="shared" si="0"/>
        <v>75.64</v>
      </c>
      <c r="H9" s="6">
        <v>6</v>
      </c>
      <c r="I9" s="20"/>
      <c r="J9" s="21"/>
    </row>
    <row r="10" spans="1:10" ht="27" customHeight="1">
      <c r="A10" s="5" t="s">
        <v>0</v>
      </c>
      <c r="B10" s="5" t="s">
        <v>1</v>
      </c>
      <c r="C10" s="5" t="s">
        <v>2</v>
      </c>
      <c r="D10" s="5" t="s">
        <v>3</v>
      </c>
      <c r="E10" s="10" t="s">
        <v>108</v>
      </c>
      <c r="F10" s="10" t="s">
        <v>109</v>
      </c>
      <c r="G10" s="14" t="s">
        <v>104</v>
      </c>
      <c r="H10" s="8" t="s">
        <v>105</v>
      </c>
      <c r="I10" s="22" t="s">
        <v>4</v>
      </c>
      <c r="J10" s="23"/>
    </row>
    <row r="11" spans="1:10" ht="19.5" customHeight="1">
      <c r="A11" s="6">
        <v>1</v>
      </c>
      <c r="B11" s="6" t="s">
        <v>30</v>
      </c>
      <c r="C11" s="6" t="s">
        <v>31</v>
      </c>
      <c r="D11" s="6">
        <v>202003006</v>
      </c>
      <c r="E11" s="6">
        <v>80</v>
      </c>
      <c r="F11" s="6">
        <v>89.6</v>
      </c>
      <c r="G11" s="19">
        <f>E11*0.4+F11*0.6</f>
        <v>85.75999999999999</v>
      </c>
      <c r="H11" s="6">
        <v>1</v>
      </c>
      <c r="I11" s="20" t="s">
        <v>147</v>
      </c>
      <c r="J11" s="21"/>
    </row>
    <row r="12" spans="1:10" ht="19.5" customHeight="1">
      <c r="A12" s="6">
        <v>2</v>
      </c>
      <c r="B12" s="6" t="s">
        <v>32</v>
      </c>
      <c r="C12" s="6" t="s">
        <v>33</v>
      </c>
      <c r="D12" s="6">
        <v>202003002</v>
      </c>
      <c r="E12" s="6">
        <v>73.5</v>
      </c>
      <c r="F12" s="6">
        <v>84.6</v>
      </c>
      <c r="G12" s="19">
        <f>E12*0.4+F12*0.6</f>
        <v>80.16</v>
      </c>
      <c r="H12" s="6">
        <v>2</v>
      </c>
      <c r="I12" s="20" t="s">
        <v>147</v>
      </c>
      <c r="J12" s="21"/>
    </row>
    <row r="13" spans="1:10" ht="19.5" customHeight="1">
      <c r="A13" s="6">
        <v>3</v>
      </c>
      <c r="B13" s="6" t="s">
        <v>30</v>
      </c>
      <c r="C13" s="6"/>
      <c r="D13" s="6">
        <v>202003004</v>
      </c>
      <c r="E13" s="6">
        <v>73</v>
      </c>
      <c r="F13" s="6">
        <v>84.4</v>
      </c>
      <c r="G13" s="19">
        <f>E13*0.4+F13*0.6</f>
        <v>79.84</v>
      </c>
      <c r="H13" s="6">
        <v>3</v>
      </c>
      <c r="I13" s="20"/>
      <c r="J13" s="21"/>
    </row>
    <row r="14" spans="1:10" ht="30" customHeight="1">
      <c r="A14" s="5" t="s">
        <v>0</v>
      </c>
      <c r="B14" s="5" t="s">
        <v>1</v>
      </c>
      <c r="C14" s="5" t="s">
        <v>2</v>
      </c>
      <c r="D14" s="5" t="s">
        <v>3</v>
      </c>
      <c r="E14" s="10" t="s">
        <v>108</v>
      </c>
      <c r="F14" s="10" t="s">
        <v>109</v>
      </c>
      <c r="G14" s="14" t="s">
        <v>104</v>
      </c>
      <c r="H14" s="8" t="s">
        <v>105</v>
      </c>
      <c r="I14" s="22" t="s">
        <v>4</v>
      </c>
      <c r="J14" s="23"/>
    </row>
    <row r="15" spans="1:10" ht="19.5" customHeight="1">
      <c r="A15" s="6">
        <v>1</v>
      </c>
      <c r="B15" s="6" t="s">
        <v>34</v>
      </c>
      <c r="C15" s="6" t="s">
        <v>45</v>
      </c>
      <c r="D15" s="6">
        <v>202004260</v>
      </c>
      <c r="E15" s="6">
        <v>75.5</v>
      </c>
      <c r="F15" s="6">
        <v>85.4</v>
      </c>
      <c r="G15" s="19">
        <f aca="true" t="shared" si="1" ref="G15:G39">E15*0.4+F15*0.6</f>
        <v>81.44</v>
      </c>
      <c r="H15" s="6">
        <v>1</v>
      </c>
      <c r="I15" s="20" t="s">
        <v>147</v>
      </c>
      <c r="J15" s="21"/>
    </row>
    <row r="16" spans="1:10" ht="19.5" customHeight="1">
      <c r="A16" s="6">
        <v>2</v>
      </c>
      <c r="B16" s="6" t="s">
        <v>34</v>
      </c>
      <c r="C16" s="6" t="s">
        <v>49</v>
      </c>
      <c r="D16" s="6">
        <v>202004271</v>
      </c>
      <c r="E16" s="6">
        <v>75</v>
      </c>
      <c r="F16" s="6">
        <v>85.2</v>
      </c>
      <c r="G16" s="19">
        <f t="shared" si="1"/>
        <v>81.12</v>
      </c>
      <c r="H16" s="6">
        <v>2</v>
      </c>
      <c r="I16" s="20" t="s">
        <v>147</v>
      </c>
      <c r="J16" s="21"/>
    </row>
    <row r="17" spans="1:10" ht="19.5" customHeight="1">
      <c r="A17" s="6">
        <v>3</v>
      </c>
      <c r="B17" s="6" t="s">
        <v>34</v>
      </c>
      <c r="C17" s="6" t="s">
        <v>35</v>
      </c>
      <c r="D17" s="6">
        <v>202004085</v>
      </c>
      <c r="E17" s="6">
        <v>81.5</v>
      </c>
      <c r="F17" s="6">
        <v>80.2</v>
      </c>
      <c r="G17" s="19">
        <f t="shared" si="1"/>
        <v>80.72</v>
      </c>
      <c r="H17" s="6">
        <v>3</v>
      </c>
      <c r="I17" s="20" t="s">
        <v>147</v>
      </c>
      <c r="J17" s="21"/>
    </row>
    <row r="18" spans="1:10" ht="19.5" customHeight="1">
      <c r="A18" s="6">
        <v>4</v>
      </c>
      <c r="B18" s="6" t="s">
        <v>34</v>
      </c>
      <c r="C18" s="6" t="s">
        <v>44</v>
      </c>
      <c r="D18" s="6">
        <v>202004029</v>
      </c>
      <c r="E18" s="6">
        <v>76</v>
      </c>
      <c r="F18" s="6">
        <v>83.8</v>
      </c>
      <c r="G18" s="19">
        <f t="shared" si="1"/>
        <v>80.67999999999999</v>
      </c>
      <c r="H18" s="6">
        <v>4</v>
      </c>
      <c r="I18" s="20" t="s">
        <v>147</v>
      </c>
      <c r="J18" s="21"/>
    </row>
    <row r="19" spans="1:10" ht="19.5" customHeight="1">
      <c r="A19" s="6">
        <v>5</v>
      </c>
      <c r="B19" s="6" t="s">
        <v>34</v>
      </c>
      <c r="C19" s="6" t="s">
        <v>39</v>
      </c>
      <c r="D19" s="6">
        <v>202004056</v>
      </c>
      <c r="E19" s="6">
        <v>79</v>
      </c>
      <c r="F19" s="6">
        <v>81.2</v>
      </c>
      <c r="G19" s="19">
        <f t="shared" si="1"/>
        <v>80.32</v>
      </c>
      <c r="H19" s="6">
        <v>5</v>
      </c>
      <c r="I19" s="20" t="s">
        <v>147</v>
      </c>
      <c r="J19" s="21"/>
    </row>
    <row r="20" spans="1:10" ht="19.5" customHeight="1">
      <c r="A20" s="6">
        <v>6</v>
      </c>
      <c r="B20" s="6" t="s">
        <v>34</v>
      </c>
      <c r="C20" s="6" t="s">
        <v>40</v>
      </c>
      <c r="D20" s="6">
        <v>202004099</v>
      </c>
      <c r="E20" s="6">
        <v>78</v>
      </c>
      <c r="F20" s="6">
        <v>81.6</v>
      </c>
      <c r="G20" s="19">
        <f t="shared" si="1"/>
        <v>80.16</v>
      </c>
      <c r="H20" s="6">
        <v>6</v>
      </c>
      <c r="I20" s="20" t="s">
        <v>147</v>
      </c>
      <c r="J20" s="21"/>
    </row>
    <row r="21" spans="1:10" ht="19.5" customHeight="1">
      <c r="A21" s="6">
        <v>7</v>
      </c>
      <c r="B21" s="6" t="s">
        <v>34</v>
      </c>
      <c r="C21" s="6" t="s">
        <v>47</v>
      </c>
      <c r="D21" s="6">
        <v>202004125</v>
      </c>
      <c r="E21" s="6">
        <v>75</v>
      </c>
      <c r="F21" s="6">
        <v>83.4</v>
      </c>
      <c r="G21" s="19">
        <f t="shared" si="1"/>
        <v>80.03999999999999</v>
      </c>
      <c r="H21" s="6">
        <v>7</v>
      </c>
      <c r="I21" s="20" t="s">
        <v>147</v>
      </c>
      <c r="J21" s="21"/>
    </row>
    <row r="22" spans="1:10" ht="19.5" customHeight="1">
      <c r="A22" s="6">
        <v>8</v>
      </c>
      <c r="B22" s="6" t="s">
        <v>34</v>
      </c>
      <c r="C22" s="6" t="s">
        <v>42</v>
      </c>
      <c r="D22" s="6">
        <v>202004008</v>
      </c>
      <c r="E22" s="6">
        <v>77</v>
      </c>
      <c r="F22" s="6">
        <v>81.8</v>
      </c>
      <c r="G22" s="19">
        <f t="shared" si="1"/>
        <v>79.88</v>
      </c>
      <c r="H22" s="6">
        <v>8</v>
      </c>
      <c r="I22" s="20" t="s">
        <v>147</v>
      </c>
      <c r="J22" s="21"/>
    </row>
    <row r="23" spans="1:10" ht="19.5" customHeight="1">
      <c r="A23" s="6">
        <v>9</v>
      </c>
      <c r="B23" s="6" t="s">
        <v>34</v>
      </c>
      <c r="C23" s="6" t="s">
        <v>48</v>
      </c>
      <c r="D23" s="6">
        <v>202004174</v>
      </c>
      <c r="E23" s="6">
        <v>75</v>
      </c>
      <c r="F23" s="6">
        <v>82.6</v>
      </c>
      <c r="G23" s="19">
        <f t="shared" si="1"/>
        <v>79.56</v>
      </c>
      <c r="H23" s="6">
        <v>9</v>
      </c>
      <c r="I23" s="20" t="s">
        <v>147</v>
      </c>
      <c r="J23" s="21"/>
    </row>
    <row r="24" spans="1:10" ht="19.5" customHeight="1">
      <c r="A24" s="6">
        <v>10</v>
      </c>
      <c r="B24" s="6" t="s">
        <v>34</v>
      </c>
      <c r="C24" s="6" t="s">
        <v>43</v>
      </c>
      <c r="D24" s="6">
        <v>202004156</v>
      </c>
      <c r="E24" s="6">
        <v>77</v>
      </c>
      <c r="F24" s="6">
        <v>81.2</v>
      </c>
      <c r="G24" s="19">
        <f t="shared" si="1"/>
        <v>79.52</v>
      </c>
      <c r="H24" s="6">
        <v>10</v>
      </c>
      <c r="I24" s="20" t="s">
        <v>147</v>
      </c>
      <c r="J24" s="21"/>
    </row>
    <row r="25" spans="1:10" ht="19.5" customHeight="1">
      <c r="A25" s="6">
        <v>11</v>
      </c>
      <c r="B25" s="6" t="s">
        <v>34</v>
      </c>
      <c r="C25" s="6" t="s">
        <v>36</v>
      </c>
      <c r="D25" s="6">
        <v>202004166</v>
      </c>
      <c r="E25" s="6">
        <v>81.5</v>
      </c>
      <c r="F25" s="18">
        <v>78.2</v>
      </c>
      <c r="G25" s="19">
        <f t="shared" si="1"/>
        <v>79.52000000000001</v>
      </c>
      <c r="H25" s="6">
        <v>11</v>
      </c>
      <c r="I25" s="20" t="s">
        <v>147</v>
      </c>
      <c r="J25" s="21"/>
    </row>
    <row r="26" spans="1:10" ht="19.5" customHeight="1">
      <c r="A26" s="6">
        <v>12</v>
      </c>
      <c r="B26" s="6" t="s">
        <v>34</v>
      </c>
      <c r="C26" s="6" t="s">
        <v>41</v>
      </c>
      <c r="D26" s="6">
        <v>202004032</v>
      </c>
      <c r="E26" s="6">
        <v>77.5</v>
      </c>
      <c r="F26" s="6">
        <v>79.8</v>
      </c>
      <c r="G26" s="19">
        <f t="shared" si="1"/>
        <v>78.88</v>
      </c>
      <c r="H26" s="6">
        <v>12</v>
      </c>
      <c r="I26" s="20" t="s">
        <v>147</v>
      </c>
      <c r="J26" s="21"/>
    </row>
    <row r="27" spans="1:10" ht="19.5" customHeight="1">
      <c r="A27" s="6">
        <v>13</v>
      </c>
      <c r="B27" s="6" t="s">
        <v>34</v>
      </c>
      <c r="C27" s="6" t="s">
        <v>37</v>
      </c>
      <c r="D27" s="6">
        <v>202004093</v>
      </c>
      <c r="E27" s="6">
        <v>81</v>
      </c>
      <c r="F27" s="6">
        <v>77.2</v>
      </c>
      <c r="G27" s="19">
        <f t="shared" si="1"/>
        <v>78.72</v>
      </c>
      <c r="H27" s="6">
        <v>13</v>
      </c>
      <c r="I27" s="20" t="s">
        <v>147</v>
      </c>
      <c r="J27" s="21"/>
    </row>
    <row r="28" spans="1:10" ht="19.5" customHeight="1">
      <c r="A28" s="6">
        <v>14</v>
      </c>
      <c r="B28" s="6" t="s">
        <v>34</v>
      </c>
      <c r="C28" s="6" t="s">
        <v>38</v>
      </c>
      <c r="D28" s="6">
        <v>202004252</v>
      </c>
      <c r="E28" s="6">
        <v>80</v>
      </c>
      <c r="F28" s="6">
        <v>77.8</v>
      </c>
      <c r="G28" s="19">
        <f t="shared" si="1"/>
        <v>78.68</v>
      </c>
      <c r="H28" s="6">
        <v>14</v>
      </c>
      <c r="I28" s="20" t="s">
        <v>147</v>
      </c>
      <c r="J28" s="21"/>
    </row>
    <row r="29" spans="1:10" ht="19.5" customHeight="1">
      <c r="A29" s="6">
        <v>15</v>
      </c>
      <c r="B29" s="6" t="s">
        <v>34</v>
      </c>
      <c r="C29" s="6" t="s">
        <v>46</v>
      </c>
      <c r="D29" s="6">
        <v>202004094</v>
      </c>
      <c r="E29" s="6">
        <v>75</v>
      </c>
      <c r="F29" s="6">
        <v>80.8</v>
      </c>
      <c r="G29" s="19">
        <f t="shared" si="1"/>
        <v>78.47999999999999</v>
      </c>
      <c r="H29" s="6">
        <v>15</v>
      </c>
      <c r="I29" s="20" t="s">
        <v>147</v>
      </c>
      <c r="J29" s="21"/>
    </row>
    <row r="30" spans="1:10" ht="19.5" customHeight="1">
      <c r="A30" s="6">
        <v>16</v>
      </c>
      <c r="B30" s="6" t="s">
        <v>34</v>
      </c>
      <c r="C30" s="6"/>
      <c r="D30" s="6">
        <v>202004264</v>
      </c>
      <c r="E30" s="6">
        <v>76</v>
      </c>
      <c r="F30" s="6">
        <v>79.8</v>
      </c>
      <c r="G30" s="19">
        <f t="shared" si="1"/>
        <v>78.28</v>
      </c>
      <c r="H30" s="6">
        <v>16</v>
      </c>
      <c r="I30" s="20"/>
      <c r="J30" s="21"/>
    </row>
    <row r="31" spans="1:10" ht="19.5" customHeight="1">
      <c r="A31" s="6">
        <v>17</v>
      </c>
      <c r="B31" s="6" t="s">
        <v>34</v>
      </c>
      <c r="C31" s="6"/>
      <c r="D31" s="6">
        <v>202004044</v>
      </c>
      <c r="E31" s="6">
        <v>77</v>
      </c>
      <c r="F31" s="6">
        <v>78.6</v>
      </c>
      <c r="G31" s="19">
        <f t="shared" si="1"/>
        <v>77.96</v>
      </c>
      <c r="H31" s="6">
        <v>17</v>
      </c>
      <c r="I31" s="20"/>
      <c r="J31" s="21"/>
    </row>
    <row r="32" spans="1:10" ht="19.5" customHeight="1">
      <c r="A32" s="6">
        <v>18</v>
      </c>
      <c r="B32" s="6" t="s">
        <v>34</v>
      </c>
      <c r="C32" s="6"/>
      <c r="D32" s="6">
        <v>202004061</v>
      </c>
      <c r="E32" s="6">
        <v>75</v>
      </c>
      <c r="F32" s="6">
        <v>79.8</v>
      </c>
      <c r="G32" s="19">
        <f t="shared" si="1"/>
        <v>77.88</v>
      </c>
      <c r="H32" s="6">
        <v>18</v>
      </c>
      <c r="I32" s="20"/>
      <c r="J32" s="21"/>
    </row>
    <row r="33" spans="1:10" s="3" customFormat="1" ht="19.5" customHeight="1">
      <c r="A33" s="6">
        <v>19</v>
      </c>
      <c r="B33" s="6" t="s">
        <v>34</v>
      </c>
      <c r="C33" s="6"/>
      <c r="D33" s="6">
        <v>202004167</v>
      </c>
      <c r="E33" s="6">
        <v>77</v>
      </c>
      <c r="F33" s="6">
        <v>78.4</v>
      </c>
      <c r="G33" s="19">
        <f t="shared" si="1"/>
        <v>77.84</v>
      </c>
      <c r="H33" s="6">
        <v>19</v>
      </c>
      <c r="I33" s="20"/>
      <c r="J33" s="21"/>
    </row>
    <row r="34" spans="1:10" ht="19.5" customHeight="1">
      <c r="A34" s="6">
        <v>20</v>
      </c>
      <c r="B34" s="6" t="s">
        <v>34</v>
      </c>
      <c r="C34" s="6"/>
      <c r="D34" s="6">
        <v>202004165</v>
      </c>
      <c r="E34" s="6">
        <v>75.5</v>
      </c>
      <c r="F34" s="6">
        <v>78.8</v>
      </c>
      <c r="G34" s="19">
        <f t="shared" si="1"/>
        <v>77.47999999999999</v>
      </c>
      <c r="H34" s="6">
        <v>20</v>
      </c>
      <c r="I34" s="20"/>
      <c r="J34" s="21"/>
    </row>
    <row r="35" spans="1:10" ht="19.5" customHeight="1">
      <c r="A35" s="6">
        <v>21</v>
      </c>
      <c r="B35" s="6" t="s">
        <v>34</v>
      </c>
      <c r="C35" s="6"/>
      <c r="D35" s="6">
        <v>202004022</v>
      </c>
      <c r="E35" s="6">
        <v>75.5</v>
      </c>
      <c r="F35" s="6">
        <v>78.2</v>
      </c>
      <c r="G35" s="19">
        <f t="shared" si="1"/>
        <v>77.12</v>
      </c>
      <c r="H35" s="6">
        <v>21</v>
      </c>
      <c r="I35" s="20"/>
      <c r="J35" s="21"/>
    </row>
    <row r="36" spans="1:10" ht="19.5" customHeight="1">
      <c r="A36" s="6">
        <v>22</v>
      </c>
      <c r="B36" s="6" t="s">
        <v>34</v>
      </c>
      <c r="C36" s="6"/>
      <c r="D36" s="6">
        <v>202004104</v>
      </c>
      <c r="E36" s="6">
        <v>76</v>
      </c>
      <c r="F36" s="6">
        <v>77.2</v>
      </c>
      <c r="G36" s="19">
        <f t="shared" si="1"/>
        <v>76.72</v>
      </c>
      <c r="H36" s="6">
        <v>22</v>
      </c>
      <c r="I36" s="20"/>
      <c r="J36" s="21"/>
    </row>
    <row r="37" spans="1:10" ht="19.5" customHeight="1">
      <c r="A37" s="6">
        <v>23</v>
      </c>
      <c r="B37" s="6" t="s">
        <v>34</v>
      </c>
      <c r="C37" s="6"/>
      <c r="D37" s="6">
        <v>202004257</v>
      </c>
      <c r="E37" s="6">
        <v>75</v>
      </c>
      <c r="F37" s="6">
        <v>77.8</v>
      </c>
      <c r="G37" s="19">
        <f t="shared" si="1"/>
        <v>76.68</v>
      </c>
      <c r="H37" s="6">
        <v>23</v>
      </c>
      <c r="I37" s="20"/>
      <c r="J37" s="21"/>
    </row>
    <row r="38" spans="1:10" ht="19.5" customHeight="1">
      <c r="A38" s="6">
        <v>24</v>
      </c>
      <c r="B38" s="6" t="s">
        <v>34</v>
      </c>
      <c r="C38" s="6"/>
      <c r="D38" s="6">
        <v>202004263</v>
      </c>
      <c r="E38" s="6">
        <v>76</v>
      </c>
      <c r="F38" s="6">
        <v>76.8</v>
      </c>
      <c r="G38" s="19">
        <f t="shared" si="1"/>
        <v>76.48</v>
      </c>
      <c r="H38" s="6">
        <v>24</v>
      </c>
      <c r="I38" s="20"/>
      <c r="J38" s="21"/>
    </row>
    <row r="39" spans="1:10" ht="19.5" customHeight="1">
      <c r="A39" s="6">
        <v>25</v>
      </c>
      <c r="B39" s="6" t="s">
        <v>34</v>
      </c>
      <c r="C39" s="6"/>
      <c r="D39" s="6">
        <v>202004021</v>
      </c>
      <c r="E39" s="6">
        <v>78</v>
      </c>
      <c r="F39" s="6">
        <v>75</v>
      </c>
      <c r="G39" s="19">
        <f t="shared" si="1"/>
        <v>76.2</v>
      </c>
      <c r="H39" s="6">
        <v>25</v>
      </c>
      <c r="I39" s="20"/>
      <c r="J39" s="21"/>
    </row>
    <row r="40" spans="1:10" ht="27" customHeight="1">
      <c r="A40" s="5" t="s">
        <v>0</v>
      </c>
      <c r="B40" s="5" t="s">
        <v>1</v>
      </c>
      <c r="C40" s="5" t="s">
        <v>2</v>
      </c>
      <c r="D40" s="5" t="s">
        <v>3</v>
      </c>
      <c r="E40" s="10" t="s">
        <v>108</v>
      </c>
      <c r="F40" s="10" t="s">
        <v>109</v>
      </c>
      <c r="G40" s="14" t="s">
        <v>104</v>
      </c>
      <c r="H40" s="8" t="s">
        <v>105</v>
      </c>
      <c r="I40" s="22" t="s">
        <v>4</v>
      </c>
      <c r="J40" s="23"/>
    </row>
    <row r="41" spans="1:10" ht="19.5" customHeight="1">
      <c r="A41" s="6">
        <v>1</v>
      </c>
      <c r="B41" s="6" t="s">
        <v>50</v>
      </c>
      <c r="C41" s="6" t="s">
        <v>51</v>
      </c>
      <c r="D41" s="6">
        <v>202005121</v>
      </c>
      <c r="E41" s="6">
        <v>86</v>
      </c>
      <c r="F41" s="6">
        <v>91.2</v>
      </c>
      <c r="G41" s="19">
        <f aca="true" t="shared" si="2" ref="G41:G54">E41*0.4+F41*0.6</f>
        <v>89.12</v>
      </c>
      <c r="H41" s="6">
        <v>1</v>
      </c>
      <c r="I41" s="20" t="s">
        <v>147</v>
      </c>
      <c r="J41" s="21"/>
    </row>
    <row r="42" spans="1:10" ht="19.5" customHeight="1">
      <c r="A42" s="6">
        <v>2</v>
      </c>
      <c r="B42" s="6" t="s">
        <v>50</v>
      </c>
      <c r="C42" s="6" t="s">
        <v>54</v>
      </c>
      <c r="D42" s="6">
        <v>202005147</v>
      </c>
      <c r="E42" s="6">
        <v>81</v>
      </c>
      <c r="F42" s="6">
        <v>90.6</v>
      </c>
      <c r="G42" s="19">
        <f t="shared" si="2"/>
        <v>86.75999999999999</v>
      </c>
      <c r="H42" s="6">
        <v>2</v>
      </c>
      <c r="I42" s="20" t="s">
        <v>147</v>
      </c>
      <c r="J42" s="21"/>
    </row>
    <row r="43" spans="1:10" ht="19.5" customHeight="1">
      <c r="A43" s="6">
        <v>3</v>
      </c>
      <c r="B43" s="6" t="s">
        <v>50</v>
      </c>
      <c r="C43" s="6" t="s">
        <v>56</v>
      </c>
      <c r="D43" s="6">
        <v>202005118</v>
      </c>
      <c r="E43" s="6">
        <v>80</v>
      </c>
      <c r="F43" s="6">
        <v>89.4</v>
      </c>
      <c r="G43" s="19">
        <f t="shared" si="2"/>
        <v>85.64</v>
      </c>
      <c r="H43" s="6">
        <v>3</v>
      </c>
      <c r="I43" s="20" t="s">
        <v>147</v>
      </c>
      <c r="J43" s="21"/>
    </row>
    <row r="44" spans="1:10" ht="19.5" customHeight="1">
      <c r="A44" s="6">
        <v>4</v>
      </c>
      <c r="B44" s="6" t="s">
        <v>50</v>
      </c>
      <c r="C44" s="6" t="s">
        <v>55</v>
      </c>
      <c r="D44" s="6">
        <v>202005153</v>
      </c>
      <c r="E44" s="6">
        <v>81</v>
      </c>
      <c r="F44" s="6">
        <v>84.6</v>
      </c>
      <c r="G44" s="19">
        <f t="shared" si="2"/>
        <v>83.16</v>
      </c>
      <c r="H44" s="6">
        <v>4</v>
      </c>
      <c r="I44" s="20" t="s">
        <v>147</v>
      </c>
      <c r="J44" s="21"/>
    </row>
    <row r="45" spans="1:10" ht="19.5" customHeight="1">
      <c r="A45" s="6">
        <v>5</v>
      </c>
      <c r="B45" s="6" t="s">
        <v>50</v>
      </c>
      <c r="C45" s="6" t="s">
        <v>52</v>
      </c>
      <c r="D45" s="6">
        <v>202005095</v>
      </c>
      <c r="E45" s="6">
        <v>84</v>
      </c>
      <c r="F45" s="6">
        <v>82.2</v>
      </c>
      <c r="G45" s="19">
        <f t="shared" si="2"/>
        <v>82.92</v>
      </c>
      <c r="H45" s="6">
        <v>5</v>
      </c>
      <c r="I45" s="20" t="s">
        <v>147</v>
      </c>
      <c r="J45" s="21"/>
    </row>
    <row r="46" spans="1:10" ht="19.5" customHeight="1">
      <c r="A46" s="6">
        <v>6</v>
      </c>
      <c r="B46" s="6" t="s">
        <v>50</v>
      </c>
      <c r="C46" s="6" t="s">
        <v>58</v>
      </c>
      <c r="D46" s="6">
        <v>202005154</v>
      </c>
      <c r="E46" s="6">
        <v>76.5</v>
      </c>
      <c r="F46" s="6">
        <v>86.8</v>
      </c>
      <c r="G46" s="19">
        <f t="shared" si="2"/>
        <v>82.68</v>
      </c>
      <c r="H46" s="6">
        <v>6</v>
      </c>
      <c r="I46" s="20" t="s">
        <v>147</v>
      </c>
      <c r="J46" s="21"/>
    </row>
    <row r="47" spans="1:10" ht="19.5" customHeight="1">
      <c r="A47" s="6">
        <v>7</v>
      </c>
      <c r="B47" s="6" t="s">
        <v>50</v>
      </c>
      <c r="C47" s="6" t="s">
        <v>53</v>
      </c>
      <c r="D47" s="6">
        <v>202005155</v>
      </c>
      <c r="E47" s="6">
        <v>82.5</v>
      </c>
      <c r="F47" s="6">
        <v>82.8</v>
      </c>
      <c r="G47" s="19">
        <f t="shared" si="2"/>
        <v>82.68</v>
      </c>
      <c r="H47" s="6">
        <v>7</v>
      </c>
      <c r="I47" s="20" t="s">
        <v>147</v>
      </c>
      <c r="J47" s="21"/>
    </row>
    <row r="48" spans="1:10" ht="19.5" customHeight="1">
      <c r="A48" s="6">
        <v>8</v>
      </c>
      <c r="B48" s="6" t="s">
        <v>50</v>
      </c>
      <c r="C48" s="6" t="s">
        <v>57</v>
      </c>
      <c r="D48" s="6">
        <v>202005131</v>
      </c>
      <c r="E48" s="6">
        <v>80</v>
      </c>
      <c r="F48" s="6">
        <v>84.2</v>
      </c>
      <c r="G48" s="19">
        <f t="shared" si="2"/>
        <v>82.52000000000001</v>
      </c>
      <c r="H48" s="6">
        <v>8</v>
      </c>
      <c r="I48" s="20" t="s">
        <v>147</v>
      </c>
      <c r="J48" s="21"/>
    </row>
    <row r="49" spans="1:10" ht="19.5" customHeight="1">
      <c r="A49" s="6">
        <v>9</v>
      </c>
      <c r="B49" s="6" t="s">
        <v>50</v>
      </c>
      <c r="C49" s="6"/>
      <c r="D49" s="6">
        <v>202005019</v>
      </c>
      <c r="E49" s="6">
        <v>82</v>
      </c>
      <c r="F49" s="6">
        <v>81.6</v>
      </c>
      <c r="G49" s="19">
        <f t="shared" si="2"/>
        <v>81.75999999999999</v>
      </c>
      <c r="H49" s="6">
        <v>9</v>
      </c>
      <c r="I49" s="20"/>
      <c r="J49" s="21"/>
    </row>
    <row r="50" spans="1:10" ht="19.5" customHeight="1">
      <c r="A50" s="6">
        <v>10</v>
      </c>
      <c r="B50" s="6" t="s">
        <v>50</v>
      </c>
      <c r="C50" s="6"/>
      <c r="D50" s="6">
        <v>202005125</v>
      </c>
      <c r="E50" s="6">
        <v>82</v>
      </c>
      <c r="F50" s="6">
        <v>80.6</v>
      </c>
      <c r="G50" s="19">
        <f t="shared" si="2"/>
        <v>81.16</v>
      </c>
      <c r="H50" s="6">
        <v>10</v>
      </c>
      <c r="I50" s="20"/>
      <c r="J50" s="21"/>
    </row>
    <row r="51" spans="1:10" ht="19.5" customHeight="1">
      <c r="A51" s="6">
        <v>11</v>
      </c>
      <c r="B51" s="6" t="s">
        <v>50</v>
      </c>
      <c r="C51" s="6"/>
      <c r="D51" s="6">
        <v>202005087</v>
      </c>
      <c r="E51" s="6">
        <v>78</v>
      </c>
      <c r="F51" s="6">
        <v>82.6</v>
      </c>
      <c r="G51" s="19">
        <f t="shared" si="2"/>
        <v>80.75999999999999</v>
      </c>
      <c r="H51" s="6">
        <v>11</v>
      </c>
      <c r="I51" s="20"/>
      <c r="J51" s="21"/>
    </row>
    <row r="52" spans="1:10" ht="19.5" customHeight="1">
      <c r="A52" s="6">
        <v>12</v>
      </c>
      <c r="B52" s="6" t="s">
        <v>50</v>
      </c>
      <c r="C52" s="6"/>
      <c r="D52" s="6">
        <v>202005029</v>
      </c>
      <c r="E52" s="6">
        <v>83.5</v>
      </c>
      <c r="F52" s="6">
        <v>77.4</v>
      </c>
      <c r="G52" s="19">
        <f t="shared" si="2"/>
        <v>79.84</v>
      </c>
      <c r="H52" s="6">
        <v>12</v>
      </c>
      <c r="I52" s="20"/>
      <c r="J52" s="21"/>
    </row>
    <row r="53" spans="1:10" ht="19.5" customHeight="1">
      <c r="A53" s="6">
        <v>13</v>
      </c>
      <c r="B53" s="6" t="s">
        <v>50</v>
      </c>
      <c r="C53" s="6"/>
      <c r="D53" s="6">
        <v>202005098</v>
      </c>
      <c r="E53" s="6">
        <v>78</v>
      </c>
      <c r="F53" s="6">
        <v>78.4</v>
      </c>
      <c r="G53" s="19">
        <f t="shared" si="2"/>
        <v>78.24000000000001</v>
      </c>
      <c r="H53" s="6">
        <v>13</v>
      </c>
      <c r="I53" s="20"/>
      <c r="J53" s="21"/>
    </row>
    <row r="54" spans="1:10" ht="19.5" customHeight="1">
      <c r="A54" s="6">
        <v>14</v>
      </c>
      <c r="B54" s="6" t="s">
        <v>50</v>
      </c>
      <c r="C54" s="6"/>
      <c r="D54" s="6">
        <v>202005090</v>
      </c>
      <c r="E54" s="6">
        <v>75.5</v>
      </c>
      <c r="F54" s="6">
        <v>76.4</v>
      </c>
      <c r="G54" s="19">
        <f t="shared" si="2"/>
        <v>76.04</v>
      </c>
      <c r="H54" s="6">
        <v>14</v>
      </c>
      <c r="I54" s="20"/>
      <c r="J54" s="21"/>
    </row>
    <row r="55" spans="1:10" ht="19.5" customHeight="1">
      <c r="A55" s="6">
        <v>15</v>
      </c>
      <c r="B55" s="6" t="s">
        <v>50</v>
      </c>
      <c r="C55" s="6"/>
      <c r="D55" s="6">
        <v>202005031</v>
      </c>
      <c r="E55" s="6">
        <v>75.5</v>
      </c>
      <c r="F55" s="6" t="s">
        <v>221</v>
      </c>
      <c r="G55" s="19">
        <f>E55*0.4</f>
        <v>30.200000000000003</v>
      </c>
      <c r="H55" s="6">
        <v>15</v>
      </c>
      <c r="I55" s="20"/>
      <c r="J55" s="21"/>
    </row>
    <row r="56" spans="1:10" ht="28.5" customHeight="1">
      <c r="A56" s="5" t="s">
        <v>0</v>
      </c>
      <c r="B56" s="5" t="s">
        <v>1</v>
      </c>
      <c r="C56" s="5" t="s">
        <v>2</v>
      </c>
      <c r="D56" s="5" t="s">
        <v>3</v>
      </c>
      <c r="E56" s="10" t="s">
        <v>108</v>
      </c>
      <c r="F56" s="10" t="s">
        <v>109</v>
      </c>
      <c r="G56" s="14" t="s">
        <v>104</v>
      </c>
      <c r="H56" s="8" t="s">
        <v>105</v>
      </c>
      <c r="I56" s="22" t="s">
        <v>4</v>
      </c>
      <c r="J56" s="23"/>
    </row>
    <row r="57" spans="1:10" ht="19.5" customHeight="1">
      <c r="A57" s="6">
        <v>1</v>
      </c>
      <c r="B57" s="6" t="s">
        <v>59</v>
      </c>
      <c r="C57" s="6" t="s">
        <v>60</v>
      </c>
      <c r="D57" s="6">
        <v>202006006</v>
      </c>
      <c r="E57" s="6">
        <v>69.5</v>
      </c>
      <c r="F57" s="6">
        <v>80.6</v>
      </c>
      <c r="G57" s="19">
        <f aca="true" t="shared" si="3" ref="G57:G64">E57*0.4+F57*0.6</f>
        <v>76.16</v>
      </c>
      <c r="H57" s="6">
        <v>1</v>
      </c>
      <c r="I57" s="20" t="s">
        <v>147</v>
      </c>
      <c r="J57" s="21"/>
    </row>
    <row r="58" spans="1:10" ht="19.5" customHeight="1">
      <c r="A58" s="6">
        <v>2</v>
      </c>
      <c r="B58" s="6" t="s">
        <v>59</v>
      </c>
      <c r="C58" s="6" t="s">
        <v>61</v>
      </c>
      <c r="D58" s="6">
        <v>202006007</v>
      </c>
      <c r="E58" s="6">
        <v>66</v>
      </c>
      <c r="F58" s="6">
        <v>80.2</v>
      </c>
      <c r="G58" s="19">
        <f t="shared" si="3"/>
        <v>74.52</v>
      </c>
      <c r="H58" s="6">
        <v>2</v>
      </c>
      <c r="I58" s="20" t="s">
        <v>147</v>
      </c>
      <c r="J58" s="21"/>
    </row>
    <row r="59" spans="1:10" ht="19.5" customHeight="1">
      <c r="A59" s="6">
        <v>3</v>
      </c>
      <c r="B59" s="6" t="s">
        <v>59</v>
      </c>
      <c r="C59" s="6" t="s">
        <v>63</v>
      </c>
      <c r="D59" s="6">
        <v>202006017</v>
      </c>
      <c r="E59" s="6">
        <v>63</v>
      </c>
      <c r="F59" s="6">
        <v>80.8</v>
      </c>
      <c r="G59" s="19">
        <f t="shared" si="3"/>
        <v>73.68</v>
      </c>
      <c r="H59" s="6">
        <v>3</v>
      </c>
      <c r="I59" s="20" t="s">
        <v>147</v>
      </c>
      <c r="J59" s="21"/>
    </row>
    <row r="60" spans="1:10" ht="19.5" customHeight="1">
      <c r="A60" s="6">
        <v>4</v>
      </c>
      <c r="B60" s="6" t="s">
        <v>59</v>
      </c>
      <c r="C60" s="6" t="s">
        <v>62</v>
      </c>
      <c r="D60" s="6">
        <v>202006010</v>
      </c>
      <c r="E60" s="6">
        <v>64.5</v>
      </c>
      <c r="F60" s="6">
        <v>78.8</v>
      </c>
      <c r="G60" s="19">
        <f t="shared" si="3"/>
        <v>73.08</v>
      </c>
      <c r="H60" s="6">
        <v>4</v>
      </c>
      <c r="I60" s="20" t="s">
        <v>147</v>
      </c>
      <c r="J60" s="21"/>
    </row>
    <row r="61" spans="1:10" ht="19.5" customHeight="1">
      <c r="A61" s="6">
        <v>5</v>
      </c>
      <c r="B61" s="6" t="s">
        <v>59</v>
      </c>
      <c r="C61" s="6" t="s">
        <v>64</v>
      </c>
      <c r="D61" s="6">
        <v>202006008</v>
      </c>
      <c r="E61" s="6">
        <v>59</v>
      </c>
      <c r="F61" s="6">
        <v>81.2</v>
      </c>
      <c r="G61" s="19">
        <f t="shared" si="3"/>
        <v>72.32</v>
      </c>
      <c r="H61" s="6">
        <v>5</v>
      </c>
      <c r="I61" s="20" t="s">
        <v>147</v>
      </c>
      <c r="J61" s="21"/>
    </row>
    <row r="62" spans="1:10" ht="19.5" customHeight="1">
      <c r="A62" s="6">
        <v>6</v>
      </c>
      <c r="B62" s="6" t="s">
        <v>59</v>
      </c>
      <c r="C62" s="6"/>
      <c r="D62" s="6">
        <v>202006011</v>
      </c>
      <c r="E62" s="6">
        <v>60</v>
      </c>
      <c r="F62" s="6">
        <v>79.2</v>
      </c>
      <c r="G62" s="19">
        <f t="shared" si="3"/>
        <v>71.52000000000001</v>
      </c>
      <c r="H62" s="6">
        <v>6</v>
      </c>
      <c r="I62" s="20"/>
      <c r="J62" s="21"/>
    </row>
    <row r="63" spans="1:10" ht="19.5" customHeight="1">
      <c r="A63" s="6">
        <v>7</v>
      </c>
      <c r="B63" s="6" t="s">
        <v>59</v>
      </c>
      <c r="C63" s="6"/>
      <c r="D63" s="6">
        <v>202006013</v>
      </c>
      <c r="E63" s="6">
        <v>62.5</v>
      </c>
      <c r="F63" s="6">
        <v>74.2</v>
      </c>
      <c r="G63" s="19">
        <f t="shared" si="3"/>
        <v>69.52000000000001</v>
      </c>
      <c r="H63" s="6">
        <v>7</v>
      </c>
      <c r="I63" s="20"/>
      <c r="J63" s="21"/>
    </row>
    <row r="64" spans="1:10" ht="19.5" customHeight="1">
      <c r="A64" s="6">
        <v>8</v>
      </c>
      <c r="B64" s="6" t="s">
        <v>59</v>
      </c>
      <c r="C64" s="6"/>
      <c r="D64" s="6">
        <v>202006018</v>
      </c>
      <c r="E64" s="6">
        <v>63.5</v>
      </c>
      <c r="F64" s="6">
        <v>73.4</v>
      </c>
      <c r="G64" s="19">
        <f t="shared" si="3"/>
        <v>69.44</v>
      </c>
      <c r="H64" s="6">
        <v>8</v>
      </c>
      <c r="I64" s="20"/>
      <c r="J64" s="21"/>
    </row>
    <row r="65" spans="1:10" ht="19.5" customHeight="1">
      <c r="A65" s="6">
        <v>9</v>
      </c>
      <c r="B65" s="6" t="s">
        <v>59</v>
      </c>
      <c r="C65" s="6"/>
      <c r="D65" s="6">
        <v>202006009</v>
      </c>
      <c r="E65" s="6">
        <v>57</v>
      </c>
      <c r="F65" s="6" t="s">
        <v>145</v>
      </c>
      <c r="G65" s="19">
        <f>E65*0.4</f>
        <v>22.8</v>
      </c>
      <c r="H65" s="6">
        <v>9</v>
      </c>
      <c r="I65" s="20"/>
      <c r="J65" s="21"/>
    </row>
    <row r="66" spans="1:10" ht="30" customHeight="1">
      <c r="A66" s="5" t="s">
        <v>0</v>
      </c>
      <c r="B66" s="5" t="s">
        <v>1</v>
      </c>
      <c r="C66" s="5" t="s">
        <v>2</v>
      </c>
      <c r="D66" s="5" t="s">
        <v>3</v>
      </c>
      <c r="E66" s="10" t="s">
        <v>108</v>
      </c>
      <c r="F66" s="10" t="s">
        <v>109</v>
      </c>
      <c r="G66" s="14" t="s">
        <v>104</v>
      </c>
      <c r="H66" s="8" t="s">
        <v>105</v>
      </c>
      <c r="I66" s="22" t="s">
        <v>4</v>
      </c>
      <c r="J66" s="23"/>
    </row>
    <row r="67" spans="1:10" ht="19.5" customHeight="1">
      <c r="A67" s="6">
        <v>1</v>
      </c>
      <c r="B67" s="6" t="s">
        <v>95</v>
      </c>
      <c r="C67" s="6" t="s">
        <v>96</v>
      </c>
      <c r="D67" s="6">
        <v>202008042</v>
      </c>
      <c r="E67" s="6">
        <v>85.5</v>
      </c>
      <c r="F67" s="6">
        <v>81.8</v>
      </c>
      <c r="G67" s="19">
        <f aca="true" t="shared" si="4" ref="G67:G72">E67*0.4+F67*0.6</f>
        <v>83.28</v>
      </c>
      <c r="H67" s="6">
        <v>1</v>
      </c>
      <c r="I67" s="20" t="s">
        <v>147</v>
      </c>
      <c r="J67" s="21"/>
    </row>
    <row r="68" spans="1:10" ht="19.5" customHeight="1">
      <c r="A68" s="6">
        <v>2</v>
      </c>
      <c r="B68" s="6" t="s">
        <v>95</v>
      </c>
      <c r="C68" s="6" t="s">
        <v>98</v>
      </c>
      <c r="D68" s="6">
        <v>202008036</v>
      </c>
      <c r="E68" s="6">
        <v>79.7</v>
      </c>
      <c r="F68" s="6">
        <v>84</v>
      </c>
      <c r="G68" s="19">
        <f t="shared" si="4"/>
        <v>82.28</v>
      </c>
      <c r="H68" s="6">
        <v>2</v>
      </c>
      <c r="I68" s="20" t="s">
        <v>147</v>
      </c>
      <c r="J68" s="21"/>
    </row>
    <row r="69" spans="1:10" ht="19.5" customHeight="1">
      <c r="A69" s="6">
        <v>3</v>
      </c>
      <c r="B69" s="6" t="s">
        <v>95</v>
      </c>
      <c r="C69" s="6" t="s">
        <v>97</v>
      </c>
      <c r="D69" s="6">
        <v>202008007</v>
      </c>
      <c r="E69" s="6">
        <v>80.7</v>
      </c>
      <c r="F69" s="6">
        <v>83</v>
      </c>
      <c r="G69" s="19">
        <f t="shared" si="4"/>
        <v>82.08</v>
      </c>
      <c r="H69" s="6">
        <v>3</v>
      </c>
      <c r="I69" s="20" t="s">
        <v>147</v>
      </c>
      <c r="J69" s="21"/>
    </row>
    <row r="70" spans="1:10" ht="19.5" customHeight="1">
      <c r="A70" s="6">
        <v>4</v>
      </c>
      <c r="B70" s="6" t="s">
        <v>95</v>
      </c>
      <c r="C70" s="6"/>
      <c r="D70" s="6">
        <v>202008044</v>
      </c>
      <c r="E70" s="6">
        <v>78.3</v>
      </c>
      <c r="F70" s="6">
        <v>81</v>
      </c>
      <c r="G70" s="19">
        <f t="shared" si="4"/>
        <v>79.92</v>
      </c>
      <c r="H70" s="6">
        <v>4</v>
      </c>
      <c r="I70" s="20"/>
      <c r="J70" s="21"/>
    </row>
    <row r="71" spans="1:10" ht="19.5" customHeight="1">
      <c r="A71" s="6">
        <v>5</v>
      </c>
      <c r="B71" s="6" t="s">
        <v>95</v>
      </c>
      <c r="C71" s="6"/>
      <c r="D71" s="6">
        <v>202008012</v>
      </c>
      <c r="E71" s="6">
        <v>77.8</v>
      </c>
      <c r="F71" s="6">
        <v>76.6</v>
      </c>
      <c r="G71" s="19">
        <f t="shared" si="4"/>
        <v>77.08</v>
      </c>
      <c r="H71" s="6">
        <v>5</v>
      </c>
      <c r="I71" s="20"/>
      <c r="J71" s="21"/>
    </row>
    <row r="72" spans="1:10" ht="19.5" customHeight="1">
      <c r="A72" s="6">
        <v>6</v>
      </c>
      <c r="B72" s="6" t="s">
        <v>95</v>
      </c>
      <c r="C72" s="6"/>
      <c r="D72" s="6">
        <v>202008057</v>
      </c>
      <c r="E72" s="6">
        <v>79.3</v>
      </c>
      <c r="F72" s="6">
        <v>75.6</v>
      </c>
      <c r="G72" s="19">
        <f t="shared" si="4"/>
        <v>77.07999999999998</v>
      </c>
      <c r="H72" s="6">
        <v>6</v>
      </c>
      <c r="I72" s="20"/>
      <c r="J72" s="21"/>
    </row>
    <row r="73" spans="1:10" ht="24.75" customHeight="1">
      <c r="A73" s="5" t="s">
        <v>0</v>
      </c>
      <c r="B73" s="5" t="s">
        <v>1</v>
      </c>
      <c r="C73" s="5" t="s">
        <v>2</v>
      </c>
      <c r="D73" s="5" t="s">
        <v>3</v>
      </c>
      <c r="E73" s="10" t="s">
        <v>108</v>
      </c>
      <c r="F73" s="5" t="s">
        <v>109</v>
      </c>
      <c r="G73" s="14" t="s">
        <v>117</v>
      </c>
      <c r="H73" s="8" t="s">
        <v>105</v>
      </c>
      <c r="I73" s="22" t="s">
        <v>4</v>
      </c>
      <c r="J73" s="23"/>
    </row>
    <row r="74" spans="1:10" ht="19.5" customHeight="1">
      <c r="A74" s="6">
        <v>1</v>
      </c>
      <c r="B74" s="6" t="s">
        <v>99</v>
      </c>
      <c r="C74" s="6" t="s">
        <v>100</v>
      </c>
      <c r="D74" s="6">
        <v>202009009</v>
      </c>
      <c r="E74" s="6">
        <v>80.84</v>
      </c>
      <c r="F74" s="6">
        <v>79.8</v>
      </c>
      <c r="G74" s="13">
        <f aca="true" t="shared" si="5" ref="G74:G79">E74*0.4+F74*0.6</f>
        <v>80.21600000000001</v>
      </c>
      <c r="H74" s="6">
        <v>1</v>
      </c>
      <c r="I74" s="20" t="s">
        <v>147</v>
      </c>
      <c r="J74" s="21"/>
    </row>
    <row r="75" spans="1:10" ht="19.5" customHeight="1">
      <c r="A75" s="6">
        <v>2</v>
      </c>
      <c r="B75" s="6" t="s">
        <v>99</v>
      </c>
      <c r="C75" s="6" t="s">
        <v>101</v>
      </c>
      <c r="D75" s="6">
        <v>202009005</v>
      </c>
      <c r="E75" s="6">
        <v>79.56</v>
      </c>
      <c r="F75" s="6">
        <v>79.4</v>
      </c>
      <c r="G75" s="13">
        <f t="shared" si="5"/>
        <v>79.464</v>
      </c>
      <c r="H75" s="6">
        <v>2</v>
      </c>
      <c r="I75" s="20" t="s">
        <v>147</v>
      </c>
      <c r="J75" s="21"/>
    </row>
    <row r="76" spans="1:10" ht="19.5" customHeight="1">
      <c r="A76" s="6">
        <v>3</v>
      </c>
      <c r="B76" s="6" t="s">
        <v>99</v>
      </c>
      <c r="C76" s="6" t="s">
        <v>102</v>
      </c>
      <c r="D76" s="6">
        <v>202009024</v>
      </c>
      <c r="E76" s="6">
        <v>75.24000000000001</v>
      </c>
      <c r="F76" s="6">
        <v>80.8</v>
      </c>
      <c r="G76" s="13">
        <f t="shared" si="5"/>
        <v>78.576</v>
      </c>
      <c r="H76" s="6">
        <v>3</v>
      </c>
      <c r="I76" s="20" t="s">
        <v>147</v>
      </c>
      <c r="J76" s="21"/>
    </row>
    <row r="77" spans="1:10" ht="19.5" customHeight="1">
      <c r="A77" s="6">
        <v>4</v>
      </c>
      <c r="B77" s="6" t="s">
        <v>99</v>
      </c>
      <c r="C77" s="6"/>
      <c r="D77" s="6">
        <v>202009013</v>
      </c>
      <c r="E77" s="6">
        <v>74.56</v>
      </c>
      <c r="F77" s="6">
        <v>80.8</v>
      </c>
      <c r="G77" s="13">
        <f t="shared" si="5"/>
        <v>78.304</v>
      </c>
      <c r="H77" s="6">
        <v>4</v>
      </c>
      <c r="I77" s="20"/>
      <c r="J77" s="21"/>
    </row>
    <row r="78" spans="1:10" ht="19.5" customHeight="1">
      <c r="A78" s="6">
        <v>5</v>
      </c>
      <c r="B78" s="6" t="s">
        <v>99</v>
      </c>
      <c r="C78" s="6"/>
      <c r="D78" s="6">
        <v>202009012</v>
      </c>
      <c r="E78" s="6">
        <v>75.62</v>
      </c>
      <c r="F78" s="6">
        <v>78</v>
      </c>
      <c r="G78" s="13">
        <f t="shared" si="5"/>
        <v>77.048</v>
      </c>
      <c r="H78" s="6">
        <v>5</v>
      </c>
      <c r="I78" s="20"/>
      <c r="J78" s="21"/>
    </row>
    <row r="79" spans="1:10" ht="19.5" customHeight="1">
      <c r="A79" s="6">
        <v>6</v>
      </c>
      <c r="B79" s="6" t="s">
        <v>99</v>
      </c>
      <c r="C79" s="6"/>
      <c r="D79" s="6">
        <v>202009025</v>
      </c>
      <c r="E79" s="6">
        <v>76.2</v>
      </c>
      <c r="F79" s="6">
        <v>74.8</v>
      </c>
      <c r="G79" s="13">
        <f t="shared" si="5"/>
        <v>75.36</v>
      </c>
      <c r="H79" s="6">
        <v>6</v>
      </c>
      <c r="I79" s="20"/>
      <c r="J79" s="21"/>
    </row>
    <row r="80" spans="1:10" ht="43.5" customHeight="1">
      <c r="A80" s="5" t="s">
        <v>0</v>
      </c>
      <c r="B80" s="5" t="s">
        <v>1</v>
      </c>
      <c r="C80" s="5" t="s">
        <v>2</v>
      </c>
      <c r="D80" s="5" t="s">
        <v>3</v>
      </c>
      <c r="E80" s="10" t="s">
        <v>108</v>
      </c>
      <c r="F80" s="5" t="s">
        <v>109</v>
      </c>
      <c r="G80" s="14" t="s">
        <v>118</v>
      </c>
      <c r="H80" s="5" t="s">
        <v>104</v>
      </c>
      <c r="I80" s="8" t="s">
        <v>105</v>
      </c>
      <c r="J80" s="8" t="s">
        <v>4</v>
      </c>
    </row>
    <row r="81" spans="1:10" ht="19.5" customHeight="1">
      <c r="A81" s="6">
        <v>1</v>
      </c>
      <c r="B81" s="9" t="s">
        <v>106</v>
      </c>
      <c r="C81" s="6" t="s">
        <v>13</v>
      </c>
      <c r="D81" s="6">
        <v>202002128</v>
      </c>
      <c r="E81" s="6">
        <v>84.5</v>
      </c>
      <c r="F81" s="6">
        <v>84.2</v>
      </c>
      <c r="G81" s="13">
        <f>F81*1.0021</f>
        <v>84.37682</v>
      </c>
      <c r="H81" s="13">
        <f aca="true" t="shared" si="6" ref="H81:H112">E81*0.4+G81*0.6</f>
        <v>84.426092</v>
      </c>
      <c r="I81" s="6">
        <v>1</v>
      </c>
      <c r="J81" s="6" t="s">
        <v>130</v>
      </c>
    </row>
    <row r="82" spans="1:10" ht="19.5" customHeight="1">
      <c r="A82" s="6">
        <v>2</v>
      </c>
      <c r="B82" s="9" t="s">
        <v>106</v>
      </c>
      <c r="C82" s="6" t="s">
        <v>12</v>
      </c>
      <c r="D82" s="6">
        <v>202002092</v>
      </c>
      <c r="E82" s="6">
        <v>84.5</v>
      </c>
      <c r="F82" s="6">
        <v>84</v>
      </c>
      <c r="G82" s="13">
        <f>F82*1.0021</f>
        <v>84.1764</v>
      </c>
      <c r="H82" s="13">
        <f t="shared" si="6"/>
        <v>84.30584</v>
      </c>
      <c r="I82" s="6">
        <v>2</v>
      </c>
      <c r="J82" s="6" t="s">
        <v>130</v>
      </c>
    </row>
    <row r="83" spans="1:10" ht="19.5" customHeight="1">
      <c r="A83" s="6">
        <v>3</v>
      </c>
      <c r="B83" s="9" t="s">
        <v>106</v>
      </c>
      <c r="C83" s="6" t="s">
        <v>9</v>
      </c>
      <c r="D83" s="6">
        <v>202002150</v>
      </c>
      <c r="E83" s="6">
        <v>88</v>
      </c>
      <c r="F83" s="6">
        <v>80.6</v>
      </c>
      <c r="G83" s="13">
        <f>F83*1.0021</f>
        <v>80.76925999999999</v>
      </c>
      <c r="H83" s="13">
        <f t="shared" si="6"/>
        <v>83.66155599999999</v>
      </c>
      <c r="I83" s="6">
        <v>3</v>
      </c>
      <c r="J83" s="6" t="s">
        <v>130</v>
      </c>
    </row>
    <row r="84" spans="1:10" ht="19.5" customHeight="1">
      <c r="A84" s="6">
        <v>4</v>
      </c>
      <c r="B84" s="9" t="s">
        <v>107</v>
      </c>
      <c r="C84" s="6" t="s">
        <v>10</v>
      </c>
      <c r="D84" s="6">
        <v>202002138</v>
      </c>
      <c r="E84" s="6">
        <v>86</v>
      </c>
      <c r="F84" s="6">
        <v>82.2</v>
      </c>
      <c r="G84" s="13">
        <f>F84*0.9976</f>
        <v>82.00272000000001</v>
      </c>
      <c r="H84" s="13">
        <f t="shared" si="6"/>
        <v>83.601632</v>
      </c>
      <c r="I84" s="6">
        <v>4</v>
      </c>
      <c r="J84" s="6" t="s">
        <v>130</v>
      </c>
    </row>
    <row r="85" spans="1:10" ht="19.5" customHeight="1">
      <c r="A85" s="6">
        <v>5</v>
      </c>
      <c r="B85" s="9" t="s">
        <v>107</v>
      </c>
      <c r="C85" s="6" t="s">
        <v>14</v>
      </c>
      <c r="D85" s="6">
        <v>202002239</v>
      </c>
      <c r="E85" s="6">
        <v>84</v>
      </c>
      <c r="F85" s="6">
        <v>83.2</v>
      </c>
      <c r="G85" s="13">
        <f>F85*0.9976</f>
        <v>83.00032</v>
      </c>
      <c r="H85" s="13">
        <f t="shared" si="6"/>
        <v>83.400192</v>
      </c>
      <c r="I85" s="6">
        <v>5</v>
      </c>
      <c r="J85" s="6" t="s">
        <v>130</v>
      </c>
    </row>
    <row r="86" spans="1:10" ht="19.5" customHeight="1">
      <c r="A86" s="6">
        <v>6</v>
      </c>
      <c r="B86" s="9" t="s">
        <v>107</v>
      </c>
      <c r="C86" s="6" t="s">
        <v>11</v>
      </c>
      <c r="D86" s="6">
        <v>202002063</v>
      </c>
      <c r="E86" s="6">
        <v>85</v>
      </c>
      <c r="F86" s="6">
        <v>81.8</v>
      </c>
      <c r="G86" s="13">
        <f>F86*0.9976</f>
        <v>81.60368</v>
      </c>
      <c r="H86" s="13">
        <f t="shared" si="6"/>
        <v>82.962208</v>
      </c>
      <c r="I86" s="6">
        <v>6</v>
      </c>
      <c r="J86" s="6" t="s">
        <v>130</v>
      </c>
    </row>
    <row r="87" spans="1:10" ht="19.5" customHeight="1">
      <c r="A87" s="6">
        <v>7</v>
      </c>
      <c r="B87" s="9" t="s">
        <v>106</v>
      </c>
      <c r="C87" s="6" t="s">
        <v>23</v>
      </c>
      <c r="D87" s="6">
        <v>202002062</v>
      </c>
      <c r="E87" s="6">
        <v>79.5</v>
      </c>
      <c r="F87" s="6">
        <v>84.8</v>
      </c>
      <c r="G87" s="13">
        <f>F87*1.0021</f>
        <v>84.97807999999999</v>
      </c>
      <c r="H87" s="13">
        <f t="shared" si="6"/>
        <v>82.78684799999999</v>
      </c>
      <c r="I87" s="6">
        <v>7</v>
      </c>
      <c r="J87" s="6" t="s">
        <v>130</v>
      </c>
    </row>
    <row r="88" spans="1:10" ht="19.5" customHeight="1">
      <c r="A88" s="6">
        <v>8</v>
      </c>
      <c r="B88" s="9" t="s">
        <v>107</v>
      </c>
      <c r="C88" s="6" t="s">
        <v>15</v>
      </c>
      <c r="D88" s="6">
        <v>202002156</v>
      </c>
      <c r="E88" s="6">
        <v>83</v>
      </c>
      <c r="F88" s="6">
        <v>82.2</v>
      </c>
      <c r="G88" s="13">
        <f>F88*0.9976</f>
        <v>82.00272000000001</v>
      </c>
      <c r="H88" s="13">
        <f t="shared" si="6"/>
        <v>82.401632</v>
      </c>
      <c r="I88" s="6">
        <v>8</v>
      </c>
      <c r="J88" s="6" t="s">
        <v>130</v>
      </c>
    </row>
    <row r="89" spans="1:10" ht="19.5" customHeight="1">
      <c r="A89" s="6">
        <v>9</v>
      </c>
      <c r="B89" s="9" t="s">
        <v>107</v>
      </c>
      <c r="C89" s="6" t="s">
        <v>18</v>
      </c>
      <c r="D89" s="6">
        <v>202002224</v>
      </c>
      <c r="E89" s="6">
        <v>81.5</v>
      </c>
      <c r="F89" s="6">
        <v>83.2</v>
      </c>
      <c r="G89" s="13">
        <f>F89*0.9976</f>
        <v>83.00032</v>
      </c>
      <c r="H89" s="13">
        <f t="shared" si="6"/>
        <v>82.400192</v>
      </c>
      <c r="I89" s="6">
        <v>9</v>
      </c>
      <c r="J89" s="6" t="s">
        <v>130</v>
      </c>
    </row>
    <row r="90" spans="1:10" ht="19.5" customHeight="1">
      <c r="A90" s="6">
        <v>10</v>
      </c>
      <c r="B90" s="9" t="s">
        <v>106</v>
      </c>
      <c r="C90" s="6" t="s">
        <v>28</v>
      </c>
      <c r="D90" s="6">
        <v>202002182</v>
      </c>
      <c r="E90" s="6">
        <v>79</v>
      </c>
      <c r="F90" s="6">
        <v>84</v>
      </c>
      <c r="G90" s="13">
        <f>F90*1.0021</f>
        <v>84.1764</v>
      </c>
      <c r="H90" s="13">
        <f t="shared" si="6"/>
        <v>82.10584</v>
      </c>
      <c r="I90" s="6">
        <v>10</v>
      </c>
      <c r="J90" s="6" t="s">
        <v>130</v>
      </c>
    </row>
    <row r="91" spans="1:10" ht="19.5" customHeight="1">
      <c r="A91" s="6">
        <v>11</v>
      </c>
      <c r="B91" s="9" t="s">
        <v>107</v>
      </c>
      <c r="C91" s="6" t="s">
        <v>27</v>
      </c>
      <c r="D91" s="6">
        <v>202002133</v>
      </c>
      <c r="E91" s="6">
        <v>79</v>
      </c>
      <c r="F91" s="6">
        <v>83.4</v>
      </c>
      <c r="G91" s="13">
        <f>F91*0.9976</f>
        <v>83.19984000000001</v>
      </c>
      <c r="H91" s="13">
        <f t="shared" si="6"/>
        <v>81.519904</v>
      </c>
      <c r="I91" s="6">
        <v>11</v>
      </c>
      <c r="J91" s="6" t="s">
        <v>130</v>
      </c>
    </row>
    <row r="92" spans="1:10" ht="19.5" customHeight="1">
      <c r="A92" s="6">
        <v>12</v>
      </c>
      <c r="B92" s="9" t="s">
        <v>106</v>
      </c>
      <c r="C92" s="6" t="s">
        <v>16</v>
      </c>
      <c r="D92" s="6">
        <v>202002125</v>
      </c>
      <c r="E92" s="6">
        <v>82.5</v>
      </c>
      <c r="F92" s="6">
        <v>80.6</v>
      </c>
      <c r="G92" s="13">
        <f>F92*1.0021</f>
        <v>80.76925999999999</v>
      </c>
      <c r="H92" s="13">
        <f t="shared" si="6"/>
        <v>81.461556</v>
      </c>
      <c r="I92" s="6">
        <v>12</v>
      </c>
      <c r="J92" s="6" t="s">
        <v>130</v>
      </c>
    </row>
    <row r="93" spans="1:10" ht="19.5" customHeight="1">
      <c r="A93" s="6">
        <v>13</v>
      </c>
      <c r="B93" s="9" t="s">
        <v>107</v>
      </c>
      <c r="C93" s="6" t="s">
        <v>19</v>
      </c>
      <c r="D93" s="6">
        <v>202002280</v>
      </c>
      <c r="E93" s="6">
        <v>81.5</v>
      </c>
      <c r="F93" s="6">
        <v>81.2</v>
      </c>
      <c r="G93" s="13">
        <f>F93*0.9976</f>
        <v>81.00512</v>
      </c>
      <c r="H93" s="13">
        <f t="shared" si="6"/>
        <v>81.203072</v>
      </c>
      <c r="I93" s="6">
        <v>13</v>
      </c>
      <c r="J93" s="6" t="s">
        <v>130</v>
      </c>
    </row>
    <row r="94" spans="1:10" ht="19.5" customHeight="1">
      <c r="A94" s="6">
        <v>14</v>
      </c>
      <c r="B94" s="9" t="s">
        <v>106</v>
      </c>
      <c r="C94" s="6" t="s">
        <v>29</v>
      </c>
      <c r="D94" s="6">
        <v>202002270</v>
      </c>
      <c r="E94" s="6">
        <v>79</v>
      </c>
      <c r="F94" s="6">
        <v>82.2</v>
      </c>
      <c r="G94" s="13">
        <f>F94*1.0021</f>
        <v>82.37262</v>
      </c>
      <c r="H94" s="13">
        <f t="shared" si="6"/>
        <v>81.023572</v>
      </c>
      <c r="I94" s="6">
        <v>14</v>
      </c>
      <c r="J94" s="6" t="s">
        <v>130</v>
      </c>
    </row>
    <row r="95" spans="1:10" ht="19.5" customHeight="1">
      <c r="A95" s="6">
        <v>15</v>
      </c>
      <c r="B95" s="9" t="s">
        <v>106</v>
      </c>
      <c r="C95" s="6" t="s">
        <v>22</v>
      </c>
      <c r="D95" s="6">
        <v>202002208</v>
      </c>
      <c r="E95" s="6">
        <v>80</v>
      </c>
      <c r="F95" s="6">
        <v>81.4</v>
      </c>
      <c r="G95" s="13">
        <f>F95*1.0021</f>
        <v>81.57094000000001</v>
      </c>
      <c r="H95" s="13">
        <f t="shared" si="6"/>
        <v>80.942564</v>
      </c>
      <c r="I95" s="6">
        <v>15</v>
      </c>
      <c r="J95" s="6" t="s">
        <v>130</v>
      </c>
    </row>
    <row r="96" spans="1:10" ht="19.5" customHeight="1">
      <c r="A96" s="6">
        <v>16</v>
      </c>
      <c r="B96" s="9" t="s">
        <v>106</v>
      </c>
      <c r="C96" s="6" t="s">
        <v>17</v>
      </c>
      <c r="D96" s="6">
        <v>202002213</v>
      </c>
      <c r="E96" s="6">
        <v>82</v>
      </c>
      <c r="F96" s="6">
        <v>79.6</v>
      </c>
      <c r="G96" s="13">
        <f>F96*1.0021</f>
        <v>79.76715999999999</v>
      </c>
      <c r="H96" s="13">
        <f t="shared" si="6"/>
        <v>80.66029599999999</v>
      </c>
      <c r="I96" s="6">
        <v>16</v>
      </c>
      <c r="J96" s="6" t="s">
        <v>130</v>
      </c>
    </row>
    <row r="97" spans="1:10" ht="19.5" customHeight="1">
      <c r="A97" s="6">
        <v>17</v>
      </c>
      <c r="B97" s="9" t="s">
        <v>106</v>
      </c>
      <c r="C97" s="6" t="s">
        <v>25</v>
      </c>
      <c r="D97" s="6">
        <v>202002206</v>
      </c>
      <c r="E97" s="6">
        <v>79.5</v>
      </c>
      <c r="F97" s="6">
        <v>80.5</v>
      </c>
      <c r="G97" s="13">
        <f>F97*1.0021</f>
        <v>80.66905</v>
      </c>
      <c r="H97" s="13">
        <f t="shared" si="6"/>
        <v>80.20143</v>
      </c>
      <c r="I97" s="6">
        <v>17</v>
      </c>
      <c r="J97" s="6" t="s">
        <v>130</v>
      </c>
    </row>
    <row r="98" spans="1:10" ht="19.5" customHeight="1">
      <c r="A98" s="6">
        <v>18</v>
      </c>
      <c r="B98" s="9" t="s">
        <v>107</v>
      </c>
      <c r="C98" s="6" t="s">
        <v>21</v>
      </c>
      <c r="D98" s="6">
        <v>202002258</v>
      </c>
      <c r="E98" s="6">
        <v>81</v>
      </c>
      <c r="F98" s="6">
        <v>79.8</v>
      </c>
      <c r="G98" s="13">
        <f>F98*0.9976</f>
        <v>79.60848</v>
      </c>
      <c r="H98" s="13">
        <f t="shared" si="6"/>
        <v>80.165088</v>
      </c>
      <c r="I98" s="6">
        <v>18</v>
      </c>
      <c r="J98" s="6" t="s">
        <v>130</v>
      </c>
    </row>
    <row r="99" spans="1:10" ht="19.5" customHeight="1">
      <c r="A99" s="6">
        <v>19</v>
      </c>
      <c r="B99" s="9" t="s">
        <v>107</v>
      </c>
      <c r="C99" s="6" t="s">
        <v>20</v>
      </c>
      <c r="D99" s="6">
        <v>202002195</v>
      </c>
      <c r="E99" s="6">
        <v>81</v>
      </c>
      <c r="F99" s="6">
        <v>79.4</v>
      </c>
      <c r="G99" s="13">
        <f>F99*0.9976</f>
        <v>79.20944000000001</v>
      </c>
      <c r="H99" s="13">
        <f t="shared" si="6"/>
        <v>79.92566400000001</v>
      </c>
      <c r="I99" s="6">
        <v>19</v>
      </c>
      <c r="J99" s="6" t="s">
        <v>130</v>
      </c>
    </row>
    <row r="100" spans="1:10" ht="19.5" customHeight="1">
      <c r="A100" s="6">
        <v>20</v>
      </c>
      <c r="B100" s="9" t="s">
        <v>107</v>
      </c>
      <c r="C100" s="6" t="s">
        <v>24</v>
      </c>
      <c r="D100" s="6">
        <v>202002177</v>
      </c>
      <c r="E100" s="6">
        <v>79.5</v>
      </c>
      <c r="F100" s="6">
        <v>80.4</v>
      </c>
      <c r="G100" s="13">
        <f>F100*0.9976</f>
        <v>80.20704</v>
      </c>
      <c r="H100" s="13">
        <f t="shared" si="6"/>
        <v>79.92422400000001</v>
      </c>
      <c r="I100" s="6">
        <v>20</v>
      </c>
      <c r="J100" s="6" t="s">
        <v>130</v>
      </c>
    </row>
    <row r="101" spans="1:10" ht="19.5" customHeight="1">
      <c r="A101" s="6">
        <v>21</v>
      </c>
      <c r="B101" s="9" t="s">
        <v>107</v>
      </c>
      <c r="C101" s="6" t="s">
        <v>26</v>
      </c>
      <c r="D101" s="6">
        <v>202002120</v>
      </c>
      <c r="E101" s="6">
        <v>79</v>
      </c>
      <c r="F101" s="6">
        <v>80.4</v>
      </c>
      <c r="G101" s="13">
        <f>F101*0.9976</f>
        <v>80.20704</v>
      </c>
      <c r="H101" s="13">
        <f t="shared" si="6"/>
        <v>79.724224</v>
      </c>
      <c r="I101" s="6">
        <v>21</v>
      </c>
      <c r="J101" s="6" t="s">
        <v>130</v>
      </c>
    </row>
    <row r="102" spans="1:10" ht="19.5" customHeight="1">
      <c r="A102" s="6">
        <v>22</v>
      </c>
      <c r="B102" s="9" t="s">
        <v>106</v>
      </c>
      <c r="C102" s="6"/>
      <c r="D102" s="6">
        <v>202002044</v>
      </c>
      <c r="E102" s="6">
        <v>81</v>
      </c>
      <c r="F102" s="6">
        <v>77.8</v>
      </c>
      <c r="G102" s="13">
        <f>F102*1.0021</f>
        <v>77.96338</v>
      </c>
      <c r="H102" s="13">
        <f t="shared" si="6"/>
        <v>79.178028</v>
      </c>
      <c r="I102" s="6">
        <v>22</v>
      </c>
      <c r="J102" s="6"/>
    </row>
    <row r="103" spans="1:10" ht="19.5" customHeight="1">
      <c r="A103" s="6">
        <v>23</v>
      </c>
      <c r="B103" s="9" t="s">
        <v>106</v>
      </c>
      <c r="C103" s="6"/>
      <c r="D103" s="6">
        <v>202002176</v>
      </c>
      <c r="E103" s="6">
        <v>81</v>
      </c>
      <c r="F103" s="6">
        <v>77.4</v>
      </c>
      <c r="G103" s="13">
        <f>F103*1.0021</f>
        <v>77.56254</v>
      </c>
      <c r="H103" s="13">
        <f t="shared" si="6"/>
        <v>78.937524</v>
      </c>
      <c r="I103" s="6">
        <v>23</v>
      </c>
      <c r="J103" s="6"/>
    </row>
    <row r="104" spans="1:10" ht="19.5" customHeight="1">
      <c r="A104" s="6">
        <v>24</v>
      </c>
      <c r="B104" s="9" t="s">
        <v>107</v>
      </c>
      <c r="C104" s="6"/>
      <c r="D104" s="6">
        <v>202002287</v>
      </c>
      <c r="E104" s="6">
        <v>80</v>
      </c>
      <c r="F104" s="6">
        <v>78</v>
      </c>
      <c r="G104" s="13">
        <f>F104*0.9976</f>
        <v>77.81280000000001</v>
      </c>
      <c r="H104" s="13">
        <f t="shared" si="6"/>
        <v>78.68768</v>
      </c>
      <c r="I104" s="6">
        <v>24</v>
      </c>
      <c r="J104" s="6"/>
    </row>
    <row r="105" spans="1:10" ht="19.5" customHeight="1">
      <c r="A105" s="6">
        <v>25</v>
      </c>
      <c r="B105" s="9" t="s">
        <v>106</v>
      </c>
      <c r="C105" s="6"/>
      <c r="D105" s="6">
        <v>202002095</v>
      </c>
      <c r="E105" s="6">
        <v>79</v>
      </c>
      <c r="F105" s="6">
        <v>77.4</v>
      </c>
      <c r="G105" s="13">
        <f>F105*1.0021</f>
        <v>77.56254</v>
      </c>
      <c r="H105" s="13">
        <f t="shared" si="6"/>
        <v>78.137524</v>
      </c>
      <c r="I105" s="6">
        <v>25</v>
      </c>
      <c r="J105" s="6"/>
    </row>
    <row r="106" spans="1:10" ht="19.5" customHeight="1">
      <c r="A106" s="6">
        <v>26</v>
      </c>
      <c r="B106" s="9" t="s">
        <v>107</v>
      </c>
      <c r="C106" s="6"/>
      <c r="D106" s="6">
        <v>202002281</v>
      </c>
      <c r="E106" s="6">
        <v>79.5</v>
      </c>
      <c r="F106" s="6">
        <v>77.4</v>
      </c>
      <c r="G106" s="13">
        <f>F106*0.9976</f>
        <v>77.21424</v>
      </c>
      <c r="H106" s="13">
        <f t="shared" si="6"/>
        <v>78.128544</v>
      </c>
      <c r="I106" s="6">
        <v>26</v>
      </c>
      <c r="J106" s="6"/>
    </row>
    <row r="107" spans="1:10" ht="19.5" customHeight="1">
      <c r="A107" s="6">
        <v>27</v>
      </c>
      <c r="B107" s="9" t="s">
        <v>106</v>
      </c>
      <c r="C107" s="6"/>
      <c r="D107" s="6">
        <v>202002242</v>
      </c>
      <c r="E107" s="6">
        <v>79.5</v>
      </c>
      <c r="F107" s="6">
        <v>77</v>
      </c>
      <c r="G107" s="13">
        <f>F107*1.0021</f>
        <v>77.1617</v>
      </c>
      <c r="H107" s="13">
        <f t="shared" si="6"/>
        <v>78.09702</v>
      </c>
      <c r="I107" s="6">
        <v>27</v>
      </c>
      <c r="J107" s="6"/>
    </row>
    <row r="108" spans="1:10" ht="19.5" customHeight="1">
      <c r="A108" s="6">
        <v>28</v>
      </c>
      <c r="B108" s="9" t="s">
        <v>106</v>
      </c>
      <c r="C108" s="6"/>
      <c r="D108" s="6">
        <v>202002147</v>
      </c>
      <c r="E108" s="6">
        <v>79.5</v>
      </c>
      <c r="F108" s="6">
        <v>76.2</v>
      </c>
      <c r="G108" s="13">
        <f>F108*1.0021</f>
        <v>76.36002</v>
      </c>
      <c r="H108" s="13">
        <f t="shared" si="6"/>
        <v>77.616012</v>
      </c>
      <c r="I108" s="6">
        <v>28</v>
      </c>
      <c r="J108" s="6"/>
    </row>
    <row r="109" spans="1:10" ht="19.5" customHeight="1">
      <c r="A109" s="6">
        <v>29</v>
      </c>
      <c r="B109" s="9" t="s">
        <v>106</v>
      </c>
      <c r="C109" s="6"/>
      <c r="D109" s="6">
        <v>202002217</v>
      </c>
      <c r="E109" s="6">
        <v>80.5</v>
      </c>
      <c r="F109" s="6">
        <v>74.6</v>
      </c>
      <c r="G109" s="13">
        <f>F109*1.0021</f>
        <v>74.75666</v>
      </c>
      <c r="H109" s="13">
        <f t="shared" si="6"/>
        <v>77.053996</v>
      </c>
      <c r="I109" s="6">
        <v>29</v>
      </c>
      <c r="J109" s="6"/>
    </row>
    <row r="110" spans="1:10" ht="19.5" customHeight="1">
      <c r="A110" s="6">
        <v>30</v>
      </c>
      <c r="B110" s="9" t="s">
        <v>107</v>
      </c>
      <c r="C110" s="6"/>
      <c r="D110" s="6">
        <v>202002201</v>
      </c>
      <c r="E110" s="6">
        <v>79.5</v>
      </c>
      <c r="F110" s="6">
        <v>75.6</v>
      </c>
      <c r="G110" s="13">
        <f>F110*0.9976</f>
        <v>75.41856</v>
      </c>
      <c r="H110" s="13">
        <f t="shared" si="6"/>
        <v>77.051136</v>
      </c>
      <c r="I110" s="6">
        <v>30</v>
      </c>
      <c r="J110" s="6"/>
    </row>
    <row r="111" spans="1:10" ht="19.5" customHeight="1">
      <c r="A111" s="6">
        <v>31</v>
      </c>
      <c r="B111" s="9" t="s">
        <v>107</v>
      </c>
      <c r="C111" s="6"/>
      <c r="D111" s="6">
        <v>202002282</v>
      </c>
      <c r="E111" s="6">
        <v>80</v>
      </c>
      <c r="F111" s="6">
        <v>74</v>
      </c>
      <c r="G111" s="13">
        <f>F111*0.9976</f>
        <v>73.8224</v>
      </c>
      <c r="H111" s="13">
        <f t="shared" si="6"/>
        <v>76.29344</v>
      </c>
      <c r="I111" s="6">
        <v>31</v>
      </c>
      <c r="J111" s="6"/>
    </row>
    <row r="112" spans="1:10" ht="19.5" customHeight="1">
      <c r="A112" s="6">
        <v>32</v>
      </c>
      <c r="B112" s="9" t="s">
        <v>106</v>
      </c>
      <c r="C112" s="6"/>
      <c r="D112" s="6">
        <v>202002112</v>
      </c>
      <c r="E112" s="6">
        <v>79</v>
      </c>
      <c r="F112" s="6">
        <v>74</v>
      </c>
      <c r="G112" s="13">
        <f>F112*1.0021</f>
        <v>74.1554</v>
      </c>
      <c r="H112" s="13">
        <f t="shared" si="6"/>
        <v>76.09324000000001</v>
      </c>
      <c r="I112" s="6">
        <v>32</v>
      </c>
      <c r="J112" s="6"/>
    </row>
    <row r="113" spans="1:10" ht="19.5" customHeight="1">
      <c r="A113" s="6">
        <v>33</v>
      </c>
      <c r="B113" s="9" t="s">
        <v>107</v>
      </c>
      <c r="C113" s="6"/>
      <c r="D113" s="6">
        <v>202002023</v>
      </c>
      <c r="E113" s="6">
        <v>79</v>
      </c>
      <c r="F113" s="6" t="s">
        <v>116</v>
      </c>
      <c r="G113" s="13" t="s">
        <v>116</v>
      </c>
      <c r="H113" s="13" t="s">
        <v>116</v>
      </c>
      <c r="I113" s="6"/>
      <c r="J113" s="6"/>
    </row>
    <row r="114" spans="1:10" ht="24" customHeight="1">
      <c r="A114" s="11" t="s">
        <v>110</v>
      </c>
      <c r="B114" s="26" t="s">
        <v>120</v>
      </c>
      <c r="C114" s="24"/>
      <c r="D114" s="26" t="s">
        <v>119</v>
      </c>
      <c r="E114" s="24"/>
      <c r="F114" s="25"/>
      <c r="G114" s="31" t="s">
        <v>122</v>
      </c>
      <c r="H114" s="33"/>
      <c r="I114" s="33"/>
      <c r="J114" s="34"/>
    </row>
    <row r="115" spans="1:10" ht="24" customHeight="1">
      <c r="A115" s="11" t="s">
        <v>111</v>
      </c>
      <c r="B115" s="26" t="s">
        <v>121</v>
      </c>
      <c r="C115" s="24"/>
      <c r="D115" s="26" t="s">
        <v>123</v>
      </c>
      <c r="E115" s="24"/>
      <c r="F115" s="25"/>
      <c r="G115" s="31" t="s">
        <v>124</v>
      </c>
      <c r="H115" s="29"/>
      <c r="I115" s="29"/>
      <c r="J115" s="32"/>
    </row>
    <row r="116" spans="1:10" ht="24" customHeight="1">
      <c r="A116" s="12" t="s">
        <v>115</v>
      </c>
      <c r="B116" s="26" t="s">
        <v>125</v>
      </c>
      <c r="C116" s="24"/>
      <c r="D116" s="26" t="s">
        <v>126</v>
      </c>
      <c r="E116" s="24"/>
      <c r="F116" s="25"/>
      <c r="G116" s="31" t="s">
        <v>127</v>
      </c>
      <c r="H116" s="33"/>
      <c r="I116" s="33"/>
      <c r="J116" s="34"/>
    </row>
    <row r="117" spans="1:10" ht="24" customHeight="1">
      <c r="A117" s="26" t="s">
        <v>128</v>
      </c>
      <c r="B117" s="24"/>
      <c r="C117" s="24"/>
      <c r="D117" s="24"/>
      <c r="E117" s="24"/>
      <c r="F117" s="25"/>
      <c r="G117" s="25"/>
      <c r="H117" s="25"/>
      <c r="I117" s="24"/>
      <c r="J117" s="24"/>
    </row>
    <row r="118" spans="1:10" ht="24" customHeight="1">
      <c r="A118" s="27" t="s">
        <v>129</v>
      </c>
      <c r="B118" s="28"/>
      <c r="C118" s="28"/>
      <c r="D118" s="28"/>
      <c r="E118" s="28"/>
      <c r="F118" s="29"/>
      <c r="G118" s="29"/>
      <c r="H118" s="29"/>
      <c r="I118" s="28"/>
      <c r="J118" s="30"/>
    </row>
    <row r="119" spans="1:10" ht="42" customHeight="1">
      <c r="A119" s="5" t="s">
        <v>0</v>
      </c>
      <c r="B119" s="5" t="s">
        <v>1</v>
      </c>
      <c r="C119" s="5" t="s">
        <v>2</v>
      </c>
      <c r="D119" s="5" t="s">
        <v>3</v>
      </c>
      <c r="E119" s="5" t="s">
        <v>218</v>
      </c>
      <c r="F119" s="5" t="s">
        <v>219</v>
      </c>
      <c r="G119" s="14" t="s">
        <v>220</v>
      </c>
      <c r="H119" s="5" t="s">
        <v>117</v>
      </c>
      <c r="I119" s="8" t="s">
        <v>105</v>
      </c>
      <c r="J119" s="8" t="s">
        <v>4</v>
      </c>
    </row>
    <row r="120" spans="1:10" s="4" customFormat="1" ht="19.5" customHeight="1">
      <c r="A120" s="6">
        <v>1</v>
      </c>
      <c r="B120" s="6" t="s">
        <v>146</v>
      </c>
      <c r="C120" s="7" t="s">
        <v>86</v>
      </c>
      <c r="D120" s="6">
        <v>202007142</v>
      </c>
      <c r="E120" s="6">
        <v>71.5</v>
      </c>
      <c r="F120" s="6">
        <v>86.6</v>
      </c>
      <c r="G120" s="13">
        <f>F120*1.0394</f>
        <v>90.01204</v>
      </c>
      <c r="H120" s="13">
        <f aca="true" t="shared" si="7" ref="H120:H151">E120*0.3+G120*0.7</f>
        <v>84.458428</v>
      </c>
      <c r="I120" s="6">
        <v>1</v>
      </c>
      <c r="J120" s="6" t="s">
        <v>148</v>
      </c>
    </row>
    <row r="121" spans="1:10" ht="19.5" customHeight="1">
      <c r="A121" s="6">
        <v>2</v>
      </c>
      <c r="B121" s="6" t="s">
        <v>149</v>
      </c>
      <c r="C121" s="7" t="s">
        <v>89</v>
      </c>
      <c r="D121" s="7">
        <v>202007159</v>
      </c>
      <c r="E121" s="6">
        <v>71</v>
      </c>
      <c r="F121" s="6">
        <v>89</v>
      </c>
      <c r="G121" s="13">
        <f>F121*1.0064</f>
        <v>89.5696</v>
      </c>
      <c r="H121" s="13">
        <f t="shared" si="7"/>
        <v>83.99871999999999</v>
      </c>
      <c r="I121" s="6">
        <v>2</v>
      </c>
      <c r="J121" s="6" t="s">
        <v>150</v>
      </c>
    </row>
    <row r="122" spans="1:10" s="4" customFormat="1" ht="19.5" customHeight="1">
      <c r="A122" s="6">
        <v>3</v>
      </c>
      <c r="B122" s="6" t="s">
        <v>151</v>
      </c>
      <c r="C122" s="7" t="s">
        <v>71</v>
      </c>
      <c r="D122" s="6">
        <v>202007164</v>
      </c>
      <c r="E122" s="6">
        <v>77</v>
      </c>
      <c r="F122" s="6">
        <v>89.9</v>
      </c>
      <c r="G122" s="13">
        <f>F122*0.9598</f>
        <v>86.28602000000001</v>
      </c>
      <c r="H122" s="13">
        <f t="shared" si="7"/>
        <v>83.500214</v>
      </c>
      <c r="I122" s="6">
        <v>3</v>
      </c>
      <c r="J122" s="6" t="s">
        <v>152</v>
      </c>
    </row>
    <row r="123" spans="1:10" s="4" customFormat="1" ht="19.5" customHeight="1">
      <c r="A123" s="6">
        <v>4</v>
      </c>
      <c r="B123" s="6" t="s">
        <v>153</v>
      </c>
      <c r="C123" s="6" t="s">
        <v>68</v>
      </c>
      <c r="D123" s="6">
        <v>202007110</v>
      </c>
      <c r="E123" s="6">
        <v>77</v>
      </c>
      <c r="F123" s="6">
        <v>88.5</v>
      </c>
      <c r="G123" s="13">
        <f>F123*0.9598</f>
        <v>84.9423</v>
      </c>
      <c r="H123" s="13">
        <f t="shared" si="7"/>
        <v>82.55960999999999</v>
      </c>
      <c r="I123" s="6">
        <v>4</v>
      </c>
      <c r="J123" s="6" t="s">
        <v>154</v>
      </c>
    </row>
    <row r="124" spans="1:10" s="4" customFormat="1" ht="19.5" customHeight="1">
      <c r="A124" s="6">
        <v>5</v>
      </c>
      <c r="B124" s="6" t="s">
        <v>155</v>
      </c>
      <c r="C124" s="6" t="s">
        <v>88</v>
      </c>
      <c r="D124" s="7">
        <v>202007115</v>
      </c>
      <c r="E124" s="6">
        <v>71</v>
      </c>
      <c r="F124" s="6">
        <v>86.4</v>
      </c>
      <c r="G124" s="13">
        <f>F124*1.0064</f>
        <v>86.95296</v>
      </c>
      <c r="H124" s="13">
        <f t="shared" si="7"/>
        <v>82.167072</v>
      </c>
      <c r="I124" s="6">
        <v>5</v>
      </c>
      <c r="J124" s="6" t="s">
        <v>156</v>
      </c>
    </row>
    <row r="125" spans="1:10" s="4" customFormat="1" ht="19.5" customHeight="1">
      <c r="A125" s="6">
        <v>6</v>
      </c>
      <c r="B125" s="6" t="s">
        <v>157</v>
      </c>
      <c r="C125" s="6" t="s">
        <v>79</v>
      </c>
      <c r="D125" s="6">
        <v>202007211</v>
      </c>
      <c r="E125" s="6">
        <v>74</v>
      </c>
      <c r="F125" s="6">
        <v>85</v>
      </c>
      <c r="G125" s="13">
        <f>F125*1.0064</f>
        <v>85.544</v>
      </c>
      <c r="H125" s="13">
        <f t="shared" si="7"/>
        <v>82.0808</v>
      </c>
      <c r="I125" s="6">
        <v>6</v>
      </c>
      <c r="J125" s="6" t="s">
        <v>158</v>
      </c>
    </row>
    <row r="126" spans="1:10" s="4" customFormat="1" ht="19.5" customHeight="1">
      <c r="A126" s="6">
        <v>7</v>
      </c>
      <c r="B126" s="6" t="s">
        <v>159</v>
      </c>
      <c r="C126" s="6" t="s">
        <v>77</v>
      </c>
      <c r="D126" s="7">
        <v>202007147</v>
      </c>
      <c r="E126" s="6">
        <v>74.5</v>
      </c>
      <c r="F126" s="6">
        <v>81.2</v>
      </c>
      <c r="G126" s="13">
        <f>F126*1.0394</f>
        <v>84.39928</v>
      </c>
      <c r="H126" s="13">
        <f t="shared" si="7"/>
        <v>81.429496</v>
      </c>
      <c r="I126" s="6">
        <v>7</v>
      </c>
      <c r="J126" s="6" t="s">
        <v>160</v>
      </c>
    </row>
    <row r="127" spans="1:10" s="4" customFormat="1" ht="19.5" customHeight="1">
      <c r="A127" s="6">
        <v>8</v>
      </c>
      <c r="B127" s="6" t="s">
        <v>161</v>
      </c>
      <c r="C127" s="6" t="s">
        <v>74</v>
      </c>
      <c r="D127" s="6">
        <v>202007148</v>
      </c>
      <c r="E127" s="6">
        <v>75</v>
      </c>
      <c r="F127" s="6">
        <v>87.5</v>
      </c>
      <c r="G127" s="13">
        <f>F127*0.9598</f>
        <v>83.9825</v>
      </c>
      <c r="H127" s="13">
        <f t="shared" si="7"/>
        <v>81.28774999999999</v>
      </c>
      <c r="I127" s="6">
        <v>8</v>
      </c>
      <c r="J127" s="6" t="s">
        <v>162</v>
      </c>
    </row>
    <row r="128" spans="1:10" ht="19.5" customHeight="1">
      <c r="A128" s="6">
        <v>9</v>
      </c>
      <c r="B128" s="6" t="s">
        <v>163</v>
      </c>
      <c r="C128" s="6" t="s">
        <v>82</v>
      </c>
      <c r="D128" s="6">
        <v>202007186</v>
      </c>
      <c r="E128" s="6">
        <v>72.5</v>
      </c>
      <c r="F128" s="6">
        <v>81.8</v>
      </c>
      <c r="G128" s="13">
        <f>F128*1.0394</f>
        <v>85.02292</v>
      </c>
      <c r="H128" s="13">
        <f t="shared" si="7"/>
        <v>81.266044</v>
      </c>
      <c r="I128" s="6">
        <v>9</v>
      </c>
      <c r="J128" s="6" t="s">
        <v>164</v>
      </c>
    </row>
    <row r="129" spans="1:10" ht="19.5" customHeight="1">
      <c r="A129" s="6">
        <v>10</v>
      </c>
      <c r="B129" s="6" t="s">
        <v>165</v>
      </c>
      <c r="C129" s="6" t="s">
        <v>70</v>
      </c>
      <c r="D129" s="6">
        <v>202007152</v>
      </c>
      <c r="E129" s="6">
        <v>77</v>
      </c>
      <c r="F129" s="6">
        <v>79.7</v>
      </c>
      <c r="G129" s="13">
        <f>F129*1.0394</f>
        <v>82.84018000000002</v>
      </c>
      <c r="H129" s="13">
        <f t="shared" si="7"/>
        <v>81.088126</v>
      </c>
      <c r="I129" s="6">
        <v>10</v>
      </c>
      <c r="J129" s="6" t="s">
        <v>166</v>
      </c>
    </row>
    <row r="130" spans="1:10" ht="19.5" customHeight="1">
      <c r="A130" s="6">
        <v>11</v>
      </c>
      <c r="B130" s="6" t="s">
        <v>167</v>
      </c>
      <c r="C130" s="7" t="s">
        <v>92</v>
      </c>
      <c r="D130" s="7">
        <v>202007029</v>
      </c>
      <c r="E130" s="6">
        <v>69</v>
      </c>
      <c r="F130" s="6">
        <v>89.8</v>
      </c>
      <c r="G130" s="13">
        <f>F130*0.9598</f>
        <v>86.19004</v>
      </c>
      <c r="H130" s="13">
        <f t="shared" si="7"/>
        <v>81.03302799999999</v>
      </c>
      <c r="I130" s="6">
        <v>11</v>
      </c>
      <c r="J130" s="6" t="s">
        <v>168</v>
      </c>
    </row>
    <row r="131" spans="1:10" ht="19.5" customHeight="1">
      <c r="A131" s="6">
        <v>12</v>
      </c>
      <c r="B131" s="6" t="s">
        <v>169</v>
      </c>
      <c r="C131" s="6" t="s">
        <v>85</v>
      </c>
      <c r="D131" s="7">
        <v>202007207</v>
      </c>
      <c r="E131" s="6">
        <v>72</v>
      </c>
      <c r="F131" s="6">
        <v>84.2</v>
      </c>
      <c r="G131" s="13">
        <f>F131*1.0064</f>
        <v>84.73888</v>
      </c>
      <c r="H131" s="13">
        <f t="shared" si="7"/>
        <v>80.917216</v>
      </c>
      <c r="I131" s="6">
        <v>12</v>
      </c>
      <c r="J131" s="6" t="s">
        <v>154</v>
      </c>
    </row>
    <row r="132" spans="1:10" s="4" customFormat="1" ht="19.5" customHeight="1">
      <c r="A132" s="6">
        <v>13</v>
      </c>
      <c r="B132" s="6" t="s">
        <v>170</v>
      </c>
      <c r="C132" s="6" t="s">
        <v>65</v>
      </c>
      <c r="D132" s="7">
        <v>202007189</v>
      </c>
      <c r="E132" s="6">
        <v>80.5</v>
      </c>
      <c r="F132" s="6">
        <v>84.4</v>
      </c>
      <c r="G132" s="13">
        <f>F132*0.9598</f>
        <v>81.00712</v>
      </c>
      <c r="H132" s="13">
        <f t="shared" si="7"/>
        <v>80.854984</v>
      </c>
      <c r="I132" s="6">
        <v>13</v>
      </c>
      <c r="J132" s="6" t="s">
        <v>166</v>
      </c>
    </row>
    <row r="133" spans="1:10" ht="19.5" customHeight="1">
      <c r="A133" s="6">
        <v>14</v>
      </c>
      <c r="B133" s="6" t="s">
        <v>171</v>
      </c>
      <c r="C133" s="7" t="s">
        <v>69</v>
      </c>
      <c r="D133" s="7">
        <v>202007125</v>
      </c>
      <c r="E133" s="6">
        <v>77</v>
      </c>
      <c r="F133" s="6">
        <v>78.6</v>
      </c>
      <c r="G133" s="13">
        <f>F133*1.0394</f>
        <v>81.69684000000001</v>
      </c>
      <c r="H133" s="13">
        <f t="shared" si="7"/>
        <v>80.287788</v>
      </c>
      <c r="I133" s="6">
        <v>14</v>
      </c>
      <c r="J133" s="6" t="s">
        <v>166</v>
      </c>
    </row>
    <row r="134" spans="1:10" s="4" customFormat="1" ht="19.5" customHeight="1">
      <c r="A134" s="6">
        <v>15</v>
      </c>
      <c r="B134" s="6" t="s">
        <v>171</v>
      </c>
      <c r="C134" s="6" t="s">
        <v>94</v>
      </c>
      <c r="D134" s="6">
        <v>202007002</v>
      </c>
      <c r="E134" s="6">
        <v>68.5</v>
      </c>
      <c r="F134" s="6">
        <v>81.6</v>
      </c>
      <c r="G134" s="13">
        <f>F134*1.0394</f>
        <v>84.81504</v>
      </c>
      <c r="H134" s="13">
        <f t="shared" si="7"/>
        <v>79.92052799999999</v>
      </c>
      <c r="I134" s="6">
        <v>15</v>
      </c>
      <c r="J134" s="6" t="s">
        <v>166</v>
      </c>
    </row>
    <row r="135" spans="1:10" ht="19.5" customHeight="1">
      <c r="A135" s="6">
        <v>16</v>
      </c>
      <c r="B135" s="6" t="s">
        <v>167</v>
      </c>
      <c r="C135" s="7" t="s">
        <v>83</v>
      </c>
      <c r="D135" s="7">
        <v>202007047</v>
      </c>
      <c r="E135" s="6">
        <v>72</v>
      </c>
      <c r="F135" s="6">
        <v>86.2</v>
      </c>
      <c r="G135" s="13">
        <f>F135*0.9598</f>
        <v>82.73476000000001</v>
      </c>
      <c r="H135" s="13">
        <f t="shared" si="7"/>
        <v>79.514332</v>
      </c>
      <c r="I135" s="6">
        <v>16</v>
      </c>
      <c r="J135" s="6" t="s">
        <v>166</v>
      </c>
    </row>
    <row r="136" spans="1:10" ht="19.5" customHeight="1">
      <c r="A136" s="6">
        <v>17</v>
      </c>
      <c r="B136" s="6" t="s">
        <v>172</v>
      </c>
      <c r="C136" s="7" t="s">
        <v>90</v>
      </c>
      <c r="D136" s="6">
        <v>202007213</v>
      </c>
      <c r="E136" s="6">
        <v>70.5</v>
      </c>
      <c r="F136" s="6">
        <v>82.8</v>
      </c>
      <c r="G136" s="13">
        <f>F136*1.0064</f>
        <v>83.32991999999999</v>
      </c>
      <c r="H136" s="13">
        <f t="shared" si="7"/>
        <v>79.480944</v>
      </c>
      <c r="I136" s="6">
        <v>17</v>
      </c>
      <c r="J136" s="6" t="s">
        <v>166</v>
      </c>
    </row>
    <row r="137" spans="1:10" ht="19.5" customHeight="1">
      <c r="A137" s="6">
        <v>18</v>
      </c>
      <c r="B137" s="6" t="s">
        <v>171</v>
      </c>
      <c r="C137" s="7" t="s">
        <v>91</v>
      </c>
      <c r="D137" s="7">
        <v>202007069</v>
      </c>
      <c r="E137" s="6">
        <v>70</v>
      </c>
      <c r="F137" s="6">
        <v>79.9</v>
      </c>
      <c r="G137" s="13">
        <f>F137*1.0394</f>
        <v>83.04806000000002</v>
      </c>
      <c r="H137" s="13">
        <f t="shared" si="7"/>
        <v>79.13364200000001</v>
      </c>
      <c r="I137" s="6">
        <v>18</v>
      </c>
      <c r="J137" s="6" t="s">
        <v>173</v>
      </c>
    </row>
    <row r="138" spans="1:10" s="4" customFormat="1" ht="19.5" customHeight="1">
      <c r="A138" s="6">
        <v>19</v>
      </c>
      <c r="B138" s="6" t="s">
        <v>174</v>
      </c>
      <c r="C138" s="6" t="s">
        <v>67</v>
      </c>
      <c r="D138" s="7">
        <v>202007197</v>
      </c>
      <c r="E138" s="6">
        <v>78</v>
      </c>
      <c r="F138" s="6">
        <v>79</v>
      </c>
      <c r="G138" s="13">
        <f>F138*1.0064</f>
        <v>79.5056</v>
      </c>
      <c r="H138" s="13">
        <f t="shared" si="7"/>
        <v>79.05392</v>
      </c>
      <c r="I138" s="6">
        <v>19</v>
      </c>
      <c r="J138" s="6" t="s">
        <v>175</v>
      </c>
    </row>
    <row r="139" spans="1:10" ht="19.5" customHeight="1">
      <c r="A139" s="6">
        <v>20</v>
      </c>
      <c r="B139" s="6" t="s">
        <v>176</v>
      </c>
      <c r="C139" s="6" t="s">
        <v>84</v>
      </c>
      <c r="D139" s="7">
        <v>202007111</v>
      </c>
      <c r="E139" s="6">
        <v>72</v>
      </c>
      <c r="F139" s="6">
        <v>81</v>
      </c>
      <c r="G139" s="13">
        <f>F139*1.0064</f>
        <v>81.5184</v>
      </c>
      <c r="H139" s="13">
        <f t="shared" si="7"/>
        <v>78.66287999999999</v>
      </c>
      <c r="I139" s="6">
        <v>20</v>
      </c>
      <c r="J139" s="6" t="s">
        <v>175</v>
      </c>
    </row>
    <row r="140" spans="1:10" s="4" customFormat="1" ht="19.5" customHeight="1">
      <c r="A140" s="6">
        <v>21</v>
      </c>
      <c r="B140" s="6" t="s">
        <v>177</v>
      </c>
      <c r="C140" s="6" t="s">
        <v>87</v>
      </c>
      <c r="D140" s="7">
        <v>202007085</v>
      </c>
      <c r="E140" s="6">
        <v>71</v>
      </c>
      <c r="F140" s="6">
        <v>85.2</v>
      </c>
      <c r="G140" s="13">
        <f>F140*0.9598</f>
        <v>81.77496000000001</v>
      </c>
      <c r="H140" s="13">
        <f t="shared" si="7"/>
        <v>78.542472</v>
      </c>
      <c r="I140" s="6">
        <v>21</v>
      </c>
      <c r="J140" s="6" t="s">
        <v>178</v>
      </c>
    </row>
    <row r="141" spans="1:10" s="4" customFormat="1" ht="19.5" customHeight="1">
      <c r="A141" s="6">
        <v>22</v>
      </c>
      <c r="B141" s="6" t="s">
        <v>179</v>
      </c>
      <c r="C141" s="6" t="s">
        <v>72</v>
      </c>
      <c r="D141" s="6">
        <v>202007198</v>
      </c>
      <c r="E141" s="6">
        <v>77</v>
      </c>
      <c r="F141" s="6">
        <v>78</v>
      </c>
      <c r="G141" s="13">
        <f>F141*1.0064</f>
        <v>78.4992</v>
      </c>
      <c r="H141" s="13">
        <f t="shared" si="7"/>
        <v>78.04943999999999</v>
      </c>
      <c r="I141" s="6">
        <v>22</v>
      </c>
      <c r="J141" s="6" t="s">
        <v>180</v>
      </c>
    </row>
    <row r="142" spans="1:10" ht="19.5" customHeight="1">
      <c r="A142" s="6">
        <v>23</v>
      </c>
      <c r="B142" s="6" t="s">
        <v>181</v>
      </c>
      <c r="C142" s="6" t="s">
        <v>76</v>
      </c>
      <c r="D142" s="6">
        <v>202007126</v>
      </c>
      <c r="E142" s="6">
        <v>74.5</v>
      </c>
      <c r="F142" s="6">
        <v>82.8</v>
      </c>
      <c r="G142" s="13">
        <f>F142*0.9598</f>
        <v>79.47144</v>
      </c>
      <c r="H142" s="13">
        <f t="shared" si="7"/>
        <v>77.980008</v>
      </c>
      <c r="I142" s="6">
        <v>23</v>
      </c>
      <c r="J142" s="6" t="s">
        <v>156</v>
      </c>
    </row>
    <row r="143" spans="1:10" ht="19.5" customHeight="1">
      <c r="A143" s="6">
        <v>24</v>
      </c>
      <c r="B143" s="6" t="s">
        <v>157</v>
      </c>
      <c r="C143" s="6" t="s">
        <v>66</v>
      </c>
      <c r="D143" s="6">
        <v>202007082</v>
      </c>
      <c r="E143" s="6">
        <v>79</v>
      </c>
      <c r="F143" s="6">
        <v>77</v>
      </c>
      <c r="G143" s="13">
        <f>F143*1.0064</f>
        <v>77.4928</v>
      </c>
      <c r="H143" s="13">
        <f t="shared" si="7"/>
        <v>77.94496</v>
      </c>
      <c r="I143" s="6">
        <v>24</v>
      </c>
      <c r="J143" s="6" t="s">
        <v>182</v>
      </c>
    </row>
    <row r="144" spans="1:10" s="4" customFormat="1" ht="19.5" customHeight="1">
      <c r="A144" s="6">
        <v>25</v>
      </c>
      <c r="B144" s="6" t="s">
        <v>183</v>
      </c>
      <c r="C144" s="7" t="s">
        <v>78</v>
      </c>
      <c r="D144" s="7">
        <v>202007165</v>
      </c>
      <c r="E144" s="6">
        <v>74</v>
      </c>
      <c r="F144" s="6">
        <v>82.9</v>
      </c>
      <c r="G144" s="13">
        <f>F144*0.9598</f>
        <v>79.56742</v>
      </c>
      <c r="H144" s="13">
        <f t="shared" si="7"/>
        <v>77.897194</v>
      </c>
      <c r="I144" s="6">
        <v>25</v>
      </c>
      <c r="J144" s="6" t="s">
        <v>182</v>
      </c>
    </row>
    <row r="145" spans="1:10" s="4" customFormat="1" ht="19.5" customHeight="1">
      <c r="A145" s="6">
        <v>26</v>
      </c>
      <c r="B145" s="6" t="s">
        <v>184</v>
      </c>
      <c r="C145" s="7" t="s">
        <v>93</v>
      </c>
      <c r="D145" s="7">
        <v>202007041</v>
      </c>
      <c r="E145" s="6">
        <v>69</v>
      </c>
      <c r="F145" s="6">
        <v>81</v>
      </c>
      <c r="G145" s="13">
        <f>F145*1.0064</f>
        <v>81.5184</v>
      </c>
      <c r="H145" s="13">
        <f t="shared" si="7"/>
        <v>77.76288</v>
      </c>
      <c r="I145" s="6">
        <v>26</v>
      </c>
      <c r="J145" s="6" t="s">
        <v>182</v>
      </c>
    </row>
    <row r="146" spans="1:10" ht="19.5" customHeight="1">
      <c r="A146" s="6">
        <v>27</v>
      </c>
      <c r="B146" s="6" t="s">
        <v>184</v>
      </c>
      <c r="C146" s="6" t="s">
        <v>80</v>
      </c>
      <c r="D146" s="6">
        <v>202007112</v>
      </c>
      <c r="E146" s="6">
        <v>73.5</v>
      </c>
      <c r="F146" s="6">
        <v>79</v>
      </c>
      <c r="G146" s="13">
        <f>F146*1.0064</f>
        <v>79.5056</v>
      </c>
      <c r="H146" s="13">
        <f t="shared" si="7"/>
        <v>77.70392</v>
      </c>
      <c r="I146" s="6">
        <v>27</v>
      </c>
      <c r="J146" s="6" t="s">
        <v>185</v>
      </c>
    </row>
    <row r="147" spans="1:10" s="4" customFormat="1" ht="19.5" customHeight="1">
      <c r="A147" s="6">
        <v>28</v>
      </c>
      <c r="B147" s="6" t="s">
        <v>186</v>
      </c>
      <c r="C147" s="6" t="s">
        <v>73</v>
      </c>
      <c r="D147" s="7">
        <v>202007063</v>
      </c>
      <c r="E147" s="6">
        <v>75.5</v>
      </c>
      <c r="F147" s="6">
        <v>81.9</v>
      </c>
      <c r="G147" s="13">
        <f>F147*0.9598</f>
        <v>78.60762000000001</v>
      </c>
      <c r="H147" s="13">
        <f t="shared" si="7"/>
        <v>77.675334</v>
      </c>
      <c r="I147" s="6">
        <v>28</v>
      </c>
      <c r="J147" s="6" t="s">
        <v>187</v>
      </c>
    </row>
    <row r="148" spans="1:10" s="4" customFormat="1" ht="19.5" customHeight="1">
      <c r="A148" s="6">
        <v>29</v>
      </c>
      <c r="B148" s="6" t="s">
        <v>188</v>
      </c>
      <c r="C148" s="6" t="s">
        <v>81</v>
      </c>
      <c r="D148" s="7">
        <v>202007216</v>
      </c>
      <c r="E148" s="6">
        <v>73</v>
      </c>
      <c r="F148" s="6">
        <v>76.6</v>
      </c>
      <c r="G148" s="13">
        <f>F148*1.0394</f>
        <v>79.61804000000001</v>
      </c>
      <c r="H148" s="13">
        <f t="shared" si="7"/>
        <v>77.63262800000001</v>
      </c>
      <c r="I148" s="6">
        <v>29</v>
      </c>
      <c r="J148" s="6" t="s">
        <v>189</v>
      </c>
    </row>
    <row r="149" spans="1:10" ht="19.5" customHeight="1">
      <c r="A149" s="6">
        <v>30</v>
      </c>
      <c r="B149" s="6" t="s">
        <v>190</v>
      </c>
      <c r="C149" s="6" t="s">
        <v>75</v>
      </c>
      <c r="D149" s="6">
        <v>202007022</v>
      </c>
      <c r="E149" s="6">
        <v>74.5</v>
      </c>
      <c r="F149" s="6">
        <v>78.4</v>
      </c>
      <c r="G149" s="13">
        <f>F149*1.0064</f>
        <v>78.90176</v>
      </c>
      <c r="H149" s="13">
        <f t="shared" si="7"/>
        <v>77.58123199999999</v>
      </c>
      <c r="I149" s="6">
        <v>30</v>
      </c>
      <c r="J149" s="6" t="s">
        <v>191</v>
      </c>
    </row>
    <row r="150" spans="1:10" s="4" customFormat="1" ht="19.5" customHeight="1">
      <c r="A150" s="6">
        <v>31</v>
      </c>
      <c r="B150" s="6" t="s">
        <v>192</v>
      </c>
      <c r="C150" s="7"/>
      <c r="D150" s="7">
        <v>202007117</v>
      </c>
      <c r="E150" s="6">
        <v>69</v>
      </c>
      <c r="F150" s="6">
        <v>84.4</v>
      </c>
      <c r="G150" s="13">
        <f>F150*0.9598</f>
        <v>81.00712</v>
      </c>
      <c r="H150" s="13">
        <f t="shared" si="7"/>
        <v>77.404984</v>
      </c>
      <c r="I150" s="6">
        <v>31</v>
      </c>
      <c r="J150" s="6"/>
    </row>
    <row r="151" spans="1:10" ht="19.5" customHeight="1">
      <c r="A151" s="6">
        <v>32</v>
      </c>
      <c r="B151" s="6" t="s">
        <v>193</v>
      </c>
      <c r="C151" s="6"/>
      <c r="D151" s="6">
        <v>202007150</v>
      </c>
      <c r="E151" s="6">
        <v>70.5</v>
      </c>
      <c r="F151" s="6">
        <v>77.3</v>
      </c>
      <c r="G151" s="13">
        <f>F151*1.0394</f>
        <v>80.34562000000001</v>
      </c>
      <c r="H151" s="13">
        <f t="shared" si="7"/>
        <v>77.39193399999999</v>
      </c>
      <c r="I151" s="6">
        <v>32</v>
      </c>
      <c r="J151" s="6"/>
    </row>
    <row r="152" spans="1:10" s="4" customFormat="1" ht="19.5" customHeight="1">
      <c r="A152" s="6">
        <v>33</v>
      </c>
      <c r="B152" s="6" t="s">
        <v>194</v>
      </c>
      <c r="C152" s="7"/>
      <c r="D152" s="6">
        <v>202007046</v>
      </c>
      <c r="E152" s="6">
        <v>70</v>
      </c>
      <c r="F152" s="6">
        <v>83.7</v>
      </c>
      <c r="G152" s="13">
        <f>F152*0.9598</f>
        <v>80.33526</v>
      </c>
      <c r="H152" s="13">
        <f aca="true" t="shared" si="8" ref="H152:H183">E152*0.3+G152*0.7</f>
        <v>77.23468199999999</v>
      </c>
      <c r="I152" s="6">
        <v>33</v>
      </c>
      <c r="J152" s="6"/>
    </row>
    <row r="153" spans="1:10" s="4" customFormat="1" ht="19.5" customHeight="1">
      <c r="A153" s="6">
        <v>34</v>
      </c>
      <c r="B153" s="6" t="s">
        <v>159</v>
      </c>
      <c r="C153" s="7"/>
      <c r="D153" s="7">
        <v>202007123</v>
      </c>
      <c r="E153" s="6">
        <v>69</v>
      </c>
      <c r="F153" s="6">
        <v>77.56</v>
      </c>
      <c r="G153" s="13">
        <f>F153*1.0394</f>
        <v>80.61586400000002</v>
      </c>
      <c r="H153" s="13">
        <f t="shared" si="8"/>
        <v>77.1311048</v>
      </c>
      <c r="I153" s="6">
        <v>34</v>
      </c>
      <c r="J153" s="6"/>
    </row>
    <row r="154" spans="1:10" s="4" customFormat="1" ht="19.5" customHeight="1">
      <c r="A154" s="6">
        <v>35</v>
      </c>
      <c r="B154" s="6" t="s">
        <v>195</v>
      </c>
      <c r="C154" s="6"/>
      <c r="D154" s="7">
        <v>202007121</v>
      </c>
      <c r="E154" s="6">
        <v>75</v>
      </c>
      <c r="F154" s="6">
        <v>75</v>
      </c>
      <c r="G154" s="13">
        <f>F154*1.0394</f>
        <v>77.95500000000001</v>
      </c>
      <c r="H154" s="13">
        <f t="shared" si="8"/>
        <v>77.0685</v>
      </c>
      <c r="I154" s="6">
        <v>35</v>
      </c>
      <c r="J154" s="6"/>
    </row>
    <row r="155" spans="1:10" s="4" customFormat="1" ht="19.5" customHeight="1">
      <c r="A155" s="6">
        <v>36</v>
      </c>
      <c r="B155" s="6" t="s">
        <v>196</v>
      </c>
      <c r="C155" s="6"/>
      <c r="D155" s="7">
        <v>202007049</v>
      </c>
      <c r="E155" s="6">
        <v>70</v>
      </c>
      <c r="F155" s="6">
        <v>76.8</v>
      </c>
      <c r="G155" s="13">
        <f>F155*1.0394</f>
        <v>79.82592000000001</v>
      </c>
      <c r="H155" s="13">
        <f t="shared" si="8"/>
        <v>76.878144</v>
      </c>
      <c r="I155" s="6">
        <v>36</v>
      </c>
      <c r="J155" s="6"/>
    </row>
    <row r="156" spans="1:10" s="4" customFormat="1" ht="19.5" customHeight="1">
      <c r="A156" s="6">
        <v>37</v>
      </c>
      <c r="B156" s="6" t="s">
        <v>197</v>
      </c>
      <c r="C156" s="6"/>
      <c r="D156" s="7">
        <v>202007091</v>
      </c>
      <c r="E156" s="6">
        <v>69.5</v>
      </c>
      <c r="F156" s="6">
        <v>79.4</v>
      </c>
      <c r="G156" s="13">
        <f>F156*1.0064</f>
        <v>79.90816000000001</v>
      </c>
      <c r="H156" s="13">
        <f t="shared" si="8"/>
        <v>76.785712</v>
      </c>
      <c r="I156" s="6">
        <v>37</v>
      </c>
      <c r="J156" s="6"/>
    </row>
    <row r="157" spans="1:10" s="4" customFormat="1" ht="19.5" customHeight="1">
      <c r="A157" s="6">
        <v>38</v>
      </c>
      <c r="B157" s="6" t="s">
        <v>198</v>
      </c>
      <c r="C157" s="6"/>
      <c r="D157" s="6">
        <v>202007188</v>
      </c>
      <c r="E157" s="6">
        <v>71</v>
      </c>
      <c r="F157" s="6">
        <v>81.8</v>
      </c>
      <c r="G157" s="13">
        <f>F157*0.9598</f>
        <v>78.51164</v>
      </c>
      <c r="H157" s="13">
        <f t="shared" si="8"/>
        <v>76.25814799999999</v>
      </c>
      <c r="I157" s="6">
        <v>38</v>
      </c>
      <c r="J157" s="6"/>
    </row>
    <row r="158" spans="1:10" s="4" customFormat="1" ht="19.5" customHeight="1">
      <c r="A158" s="6">
        <v>39</v>
      </c>
      <c r="B158" s="6" t="s">
        <v>197</v>
      </c>
      <c r="C158" s="6"/>
      <c r="D158" s="6">
        <v>202007072</v>
      </c>
      <c r="E158" s="6">
        <v>69</v>
      </c>
      <c r="F158" s="6">
        <v>78.8</v>
      </c>
      <c r="G158" s="13">
        <f>F158*1.0064</f>
        <v>79.30431999999999</v>
      </c>
      <c r="H158" s="13">
        <f t="shared" si="8"/>
        <v>76.21302399999999</v>
      </c>
      <c r="I158" s="6">
        <v>39</v>
      </c>
      <c r="J158" s="6"/>
    </row>
    <row r="159" spans="1:10" s="4" customFormat="1" ht="19.5" customHeight="1">
      <c r="A159" s="6">
        <v>40</v>
      </c>
      <c r="B159" s="6" t="s">
        <v>199</v>
      </c>
      <c r="C159" s="7"/>
      <c r="D159" s="6">
        <v>202007144</v>
      </c>
      <c r="E159" s="6">
        <v>69.5</v>
      </c>
      <c r="F159" s="6">
        <v>82.4</v>
      </c>
      <c r="G159" s="13">
        <f>F159*0.9598</f>
        <v>79.08752</v>
      </c>
      <c r="H159" s="13">
        <f t="shared" si="8"/>
        <v>76.211264</v>
      </c>
      <c r="I159" s="6">
        <v>40</v>
      </c>
      <c r="J159" s="6"/>
    </row>
    <row r="160" spans="1:10" ht="19.5" customHeight="1">
      <c r="A160" s="6">
        <v>41</v>
      </c>
      <c r="B160" s="6" t="s">
        <v>200</v>
      </c>
      <c r="C160" s="6"/>
      <c r="D160" s="6">
        <v>202007040</v>
      </c>
      <c r="E160" s="6">
        <v>75</v>
      </c>
      <c r="F160" s="6">
        <v>73.4</v>
      </c>
      <c r="G160" s="13">
        <f>F160*1.0394</f>
        <v>76.29196000000002</v>
      </c>
      <c r="H160" s="13">
        <f t="shared" si="8"/>
        <v>75.90437200000001</v>
      </c>
      <c r="I160" s="6">
        <v>41</v>
      </c>
      <c r="J160" s="6"/>
    </row>
    <row r="161" spans="1:10" s="2" customFormat="1" ht="19.5" customHeight="1">
      <c r="A161" s="6">
        <v>42</v>
      </c>
      <c r="B161" s="6" t="s">
        <v>201</v>
      </c>
      <c r="C161" s="7"/>
      <c r="D161" s="7">
        <v>202007179</v>
      </c>
      <c r="E161" s="6">
        <v>68.5</v>
      </c>
      <c r="F161" s="6">
        <v>78</v>
      </c>
      <c r="G161" s="13">
        <f>F161*1.0064</f>
        <v>78.4992</v>
      </c>
      <c r="H161" s="13">
        <f t="shared" si="8"/>
        <v>75.49943999999999</v>
      </c>
      <c r="I161" s="6">
        <v>42</v>
      </c>
      <c r="J161" s="6"/>
    </row>
    <row r="162" spans="1:10" s="4" customFormat="1" ht="19.5" customHeight="1">
      <c r="A162" s="6">
        <v>43</v>
      </c>
      <c r="B162" s="6" t="s">
        <v>167</v>
      </c>
      <c r="C162" s="6"/>
      <c r="D162" s="6">
        <v>202007194</v>
      </c>
      <c r="E162" s="6">
        <v>70</v>
      </c>
      <c r="F162" s="6">
        <v>80.7</v>
      </c>
      <c r="G162" s="13">
        <f>F162*0.9598</f>
        <v>77.45586</v>
      </c>
      <c r="H162" s="13">
        <f t="shared" si="8"/>
        <v>75.21910199999999</v>
      </c>
      <c r="I162" s="6">
        <v>43</v>
      </c>
      <c r="J162" s="6"/>
    </row>
    <row r="163" spans="1:10" ht="19.5" customHeight="1">
      <c r="A163" s="6">
        <v>44</v>
      </c>
      <c r="B163" s="6" t="s">
        <v>167</v>
      </c>
      <c r="C163" s="6"/>
      <c r="D163" s="6">
        <v>202007024</v>
      </c>
      <c r="E163" s="6">
        <v>68.5</v>
      </c>
      <c r="F163" s="6">
        <v>79.7</v>
      </c>
      <c r="G163" s="13">
        <f>F163*0.9598</f>
        <v>76.49606</v>
      </c>
      <c r="H163" s="13">
        <f t="shared" si="8"/>
        <v>74.097242</v>
      </c>
      <c r="I163" s="6">
        <v>44</v>
      </c>
      <c r="J163" s="6"/>
    </row>
    <row r="164" spans="1:10" ht="19.5" customHeight="1">
      <c r="A164" s="6">
        <v>45</v>
      </c>
      <c r="B164" s="6" t="s">
        <v>171</v>
      </c>
      <c r="C164" s="7"/>
      <c r="D164" s="7">
        <v>202007169</v>
      </c>
      <c r="E164" s="6">
        <v>71.5</v>
      </c>
      <c r="F164" s="6">
        <v>72.2</v>
      </c>
      <c r="G164" s="13">
        <f>F164*1.0394</f>
        <v>75.04468000000001</v>
      </c>
      <c r="H164" s="13">
        <f t="shared" si="8"/>
        <v>73.98127600000001</v>
      </c>
      <c r="I164" s="6">
        <v>45</v>
      </c>
      <c r="J164" s="6"/>
    </row>
    <row r="165" spans="1:10" ht="19.5" customHeight="1">
      <c r="A165" s="6">
        <v>46</v>
      </c>
      <c r="B165" s="6" t="s">
        <v>171</v>
      </c>
      <c r="C165" s="6"/>
      <c r="D165" s="7">
        <v>202007087</v>
      </c>
      <c r="E165" s="6">
        <v>74</v>
      </c>
      <c r="F165" s="6">
        <v>71</v>
      </c>
      <c r="G165" s="13">
        <f>F165*1.0394</f>
        <v>73.79740000000001</v>
      </c>
      <c r="H165" s="13">
        <f t="shared" si="8"/>
        <v>73.85818</v>
      </c>
      <c r="I165" s="6">
        <v>46</v>
      </c>
      <c r="J165" s="6"/>
    </row>
    <row r="166" spans="1:10" s="4" customFormat="1" ht="19.5" customHeight="1">
      <c r="A166" s="6">
        <v>47</v>
      </c>
      <c r="B166" s="6" t="s">
        <v>202</v>
      </c>
      <c r="C166" s="6"/>
      <c r="D166" s="7">
        <v>202007073</v>
      </c>
      <c r="E166" s="6">
        <v>67.5</v>
      </c>
      <c r="F166" s="6">
        <v>73.6</v>
      </c>
      <c r="G166" s="13">
        <f>F166*1.0394</f>
        <v>76.49984</v>
      </c>
      <c r="H166" s="13">
        <f t="shared" si="8"/>
        <v>73.79988800000001</v>
      </c>
      <c r="I166" s="6">
        <v>47</v>
      </c>
      <c r="J166" s="6"/>
    </row>
    <row r="167" spans="1:10" s="4" customFormat="1" ht="19.5" customHeight="1">
      <c r="A167" s="6">
        <v>48</v>
      </c>
      <c r="B167" s="6" t="s">
        <v>203</v>
      </c>
      <c r="C167" s="6"/>
      <c r="D167" s="7">
        <v>202007163</v>
      </c>
      <c r="E167" s="6">
        <v>70.5</v>
      </c>
      <c r="F167" s="6">
        <v>78.2</v>
      </c>
      <c r="G167" s="13">
        <f>F167*0.9598</f>
        <v>75.05636</v>
      </c>
      <c r="H167" s="13">
        <f t="shared" si="8"/>
        <v>73.68945199999999</v>
      </c>
      <c r="I167" s="6">
        <v>48</v>
      </c>
      <c r="J167" s="6"/>
    </row>
    <row r="168" spans="1:10" ht="19.5" customHeight="1">
      <c r="A168" s="6">
        <v>49</v>
      </c>
      <c r="B168" s="6" t="s">
        <v>204</v>
      </c>
      <c r="C168" s="6"/>
      <c r="D168" s="6">
        <v>202007134</v>
      </c>
      <c r="E168" s="6">
        <v>76</v>
      </c>
      <c r="F168" s="6">
        <v>71.8</v>
      </c>
      <c r="G168" s="13">
        <f>F168*1.0064</f>
        <v>72.25952</v>
      </c>
      <c r="H168" s="13">
        <f t="shared" si="8"/>
        <v>73.381664</v>
      </c>
      <c r="I168" s="6">
        <v>49</v>
      </c>
      <c r="J168" s="6"/>
    </row>
    <row r="169" spans="1:10" s="4" customFormat="1" ht="19.5" customHeight="1">
      <c r="A169" s="6">
        <v>50</v>
      </c>
      <c r="B169" s="6" t="s">
        <v>188</v>
      </c>
      <c r="C169" s="7"/>
      <c r="D169" s="7">
        <v>202007043</v>
      </c>
      <c r="E169" s="6">
        <v>70.5</v>
      </c>
      <c r="F169" s="6">
        <v>71.6</v>
      </c>
      <c r="G169" s="13">
        <f>F169*1.0394</f>
        <v>74.42104</v>
      </c>
      <c r="H169" s="13">
        <f t="shared" si="8"/>
        <v>73.24472800000001</v>
      </c>
      <c r="I169" s="6">
        <v>50</v>
      </c>
      <c r="J169" s="6"/>
    </row>
    <row r="170" spans="1:10" s="4" customFormat="1" ht="19.5" customHeight="1">
      <c r="A170" s="6">
        <v>51</v>
      </c>
      <c r="B170" s="6" t="s">
        <v>205</v>
      </c>
      <c r="C170" s="6"/>
      <c r="D170" s="7">
        <v>202007053</v>
      </c>
      <c r="E170" s="6">
        <v>68</v>
      </c>
      <c r="F170" s="6">
        <v>78.4</v>
      </c>
      <c r="G170" s="13">
        <f>F170*0.9598</f>
        <v>75.24832</v>
      </c>
      <c r="H170" s="13">
        <f t="shared" si="8"/>
        <v>73.073824</v>
      </c>
      <c r="I170" s="6">
        <v>51</v>
      </c>
      <c r="J170" s="6"/>
    </row>
    <row r="171" spans="1:10" s="4" customFormat="1" ht="19.5" customHeight="1">
      <c r="A171" s="6">
        <v>52</v>
      </c>
      <c r="B171" s="6" t="s">
        <v>206</v>
      </c>
      <c r="C171" s="6"/>
      <c r="D171" s="6">
        <v>202007010</v>
      </c>
      <c r="E171" s="6">
        <v>69</v>
      </c>
      <c r="F171" s="6">
        <v>71.7</v>
      </c>
      <c r="G171" s="13">
        <f>F171*1.0394</f>
        <v>74.52498000000001</v>
      </c>
      <c r="H171" s="13">
        <f t="shared" si="8"/>
        <v>72.867486</v>
      </c>
      <c r="I171" s="6">
        <v>52</v>
      </c>
      <c r="J171" s="6"/>
    </row>
    <row r="172" spans="1:10" s="4" customFormat="1" ht="19.5" customHeight="1">
      <c r="A172" s="6">
        <v>53</v>
      </c>
      <c r="B172" s="6" t="s">
        <v>207</v>
      </c>
      <c r="C172" s="6"/>
      <c r="D172" s="6">
        <v>202007116</v>
      </c>
      <c r="E172" s="6">
        <v>71.5</v>
      </c>
      <c r="F172" s="6">
        <v>76</v>
      </c>
      <c r="G172" s="13">
        <f>F172*0.9598</f>
        <v>72.9448</v>
      </c>
      <c r="H172" s="13">
        <f t="shared" si="8"/>
        <v>72.51136</v>
      </c>
      <c r="I172" s="6">
        <v>53</v>
      </c>
      <c r="J172" s="6"/>
    </row>
    <row r="173" spans="1:10" s="4" customFormat="1" ht="19.5" customHeight="1">
      <c r="A173" s="6">
        <v>54</v>
      </c>
      <c r="B173" s="6" t="s">
        <v>208</v>
      </c>
      <c r="C173" s="6"/>
      <c r="D173" s="7">
        <v>202007025</v>
      </c>
      <c r="E173" s="6">
        <v>69.5</v>
      </c>
      <c r="F173" s="6">
        <v>72.2</v>
      </c>
      <c r="G173" s="13">
        <f>F173*1.0064</f>
        <v>72.66208</v>
      </c>
      <c r="H173" s="13">
        <f t="shared" si="8"/>
        <v>71.713456</v>
      </c>
      <c r="I173" s="6">
        <v>54</v>
      </c>
      <c r="J173" s="6"/>
    </row>
    <row r="174" spans="1:10" ht="19.5" customHeight="1">
      <c r="A174" s="6">
        <v>55</v>
      </c>
      <c r="B174" s="6" t="s">
        <v>209</v>
      </c>
      <c r="C174" s="6"/>
      <c r="D174" s="6">
        <v>202007028</v>
      </c>
      <c r="E174" s="6">
        <v>68</v>
      </c>
      <c r="F174" s="6">
        <v>70.6</v>
      </c>
      <c r="G174" s="13">
        <f>F174*1.0064</f>
        <v>71.05184</v>
      </c>
      <c r="H174" s="13">
        <f t="shared" si="8"/>
        <v>70.136288</v>
      </c>
      <c r="I174" s="6">
        <v>55</v>
      </c>
      <c r="J174" s="6"/>
    </row>
    <row r="175" spans="1:10" ht="19.5" customHeight="1">
      <c r="A175" s="6">
        <v>56</v>
      </c>
      <c r="B175" s="6" t="s">
        <v>210</v>
      </c>
      <c r="C175" s="6"/>
      <c r="D175" s="7">
        <v>202007133</v>
      </c>
      <c r="E175" s="6">
        <v>80.5</v>
      </c>
      <c r="F175" s="6" t="s">
        <v>211</v>
      </c>
      <c r="G175" s="13" t="s">
        <v>211</v>
      </c>
      <c r="H175" s="13">
        <f>E175*0.3</f>
        <v>24.15</v>
      </c>
      <c r="I175" s="6">
        <v>56</v>
      </c>
      <c r="J175" s="6"/>
    </row>
    <row r="176" spans="1:10" s="4" customFormat="1" ht="19.5" customHeight="1">
      <c r="A176" s="6">
        <v>57</v>
      </c>
      <c r="B176" s="6" t="s">
        <v>212</v>
      </c>
      <c r="C176" s="6"/>
      <c r="D176" s="6">
        <v>202007114</v>
      </c>
      <c r="E176" s="6">
        <v>74.5</v>
      </c>
      <c r="F176" s="6" t="s">
        <v>213</v>
      </c>
      <c r="G176" s="13" t="s">
        <v>213</v>
      </c>
      <c r="H176" s="13">
        <f>E176*0.3</f>
        <v>22.349999999999998</v>
      </c>
      <c r="I176" s="6">
        <v>57</v>
      </c>
      <c r="J176" s="6"/>
    </row>
    <row r="177" spans="1:10" s="4" customFormat="1" ht="19.5" customHeight="1">
      <c r="A177" s="6">
        <v>58</v>
      </c>
      <c r="B177" s="6" t="s">
        <v>214</v>
      </c>
      <c r="C177" s="6"/>
      <c r="D177" s="7">
        <v>202007089</v>
      </c>
      <c r="E177" s="6">
        <v>73</v>
      </c>
      <c r="F177" s="6" t="s">
        <v>215</v>
      </c>
      <c r="G177" s="13" t="s">
        <v>215</v>
      </c>
      <c r="H177" s="13">
        <f>E177*0.3</f>
        <v>21.9</v>
      </c>
      <c r="I177" s="6">
        <v>58</v>
      </c>
      <c r="J177" s="6"/>
    </row>
    <row r="178" spans="1:10" ht="19.5" customHeight="1">
      <c r="A178" s="6">
        <v>59</v>
      </c>
      <c r="B178" s="6" t="s">
        <v>216</v>
      </c>
      <c r="C178" s="6"/>
      <c r="D178" s="6">
        <v>202007032</v>
      </c>
      <c r="E178" s="6">
        <v>70</v>
      </c>
      <c r="F178" s="6" t="s">
        <v>217</v>
      </c>
      <c r="G178" s="13" t="s">
        <v>217</v>
      </c>
      <c r="H178" s="13">
        <f>E178*0.3</f>
        <v>21</v>
      </c>
      <c r="I178" s="6">
        <v>59</v>
      </c>
      <c r="J178" s="6"/>
    </row>
    <row r="179" spans="1:10" s="4" customFormat="1" ht="19.5" customHeight="1">
      <c r="A179" s="6">
        <v>60</v>
      </c>
      <c r="B179" s="6" t="s">
        <v>206</v>
      </c>
      <c r="C179" s="6"/>
      <c r="D179" s="7">
        <v>202007173</v>
      </c>
      <c r="E179" s="6">
        <v>69.5</v>
      </c>
      <c r="F179" s="6" t="s">
        <v>217</v>
      </c>
      <c r="G179" s="13" t="s">
        <v>217</v>
      </c>
      <c r="H179" s="13">
        <f>E179*0.3</f>
        <v>20.849999999999998</v>
      </c>
      <c r="I179" s="6">
        <v>60</v>
      </c>
      <c r="J179" s="6"/>
    </row>
    <row r="180" spans="1:10" ht="24" customHeight="1">
      <c r="A180" s="15" t="s">
        <v>110</v>
      </c>
      <c r="B180" s="26" t="s">
        <v>132</v>
      </c>
      <c r="C180" s="24"/>
      <c r="D180" s="26" t="s">
        <v>131</v>
      </c>
      <c r="E180" s="24"/>
      <c r="F180" s="25"/>
      <c r="G180" s="31" t="s">
        <v>138</v>
      </c>
      <c r="H180" s="29"/>
      <c r="I180" s="29"/>
      <c r="J180" s="32"/>
    </row>
    <row r="181" spans="1:10" ht="24" customHeight="1">
      <c r="A181" s="15" t="s">
        <v>111</v>
      </c>
      <c r="B181" s="26" t="s">
        <v>133</v>
      </c>
      <c r="C181" s="24"/>
      <c r="D181" s="26" t="s">
        <v>134</v>
      </c>
      <c r="E181" s="24"/>
      <c r="F181" s="25"/>
      <c r="G181" s="31" t="s">
        <v>139</v>
      </c>
      <c r="H181" s="29"/>
      <c r="I181" s="29"/>
      <c r="J181" s="32"/>
    </row>
    <row r="182" spans="1:10" ht="24" customHeight="1">
      <c r="A182" s="15" t="s">
        <v>112</v>
      </c>
      <c r="B182" s="26" t="s">
        <v>135</v>
      </c>
      <c r="C182" s="24"/>
      <c r="D182" s="26" t="s">
        <v>131</v>
      </c>
      <c r="E182" s="24"/>
      <c r="F182" s="25"/>
      <c r="G182" s="31" t="s">
        <v>140</v>
      </c>
      <c r="H182" s="29"/>
      <c r="I182" s="29"/>
      <c r="J182" s="32"/>
    </row>
    <row r="183" spans="1:10" ht="24" customHeight="1">
      <c r="A183" s="16" t="s">
        <v>113</v>
      </c>
      <c r="B183" s="26" t="s">
        <v>136</v>
      </c>
      <c r="C183" s="24"/>
      <c r="D183" s="26" t="s">
        <v>137</v>
      </c>
      <c r="E183" s="24"/>
      <c r="F183" s="25"/>
      <c r="G183" s="31" t="s">
        <v>141</v>
      </c>
      <c r="H183" s="29"/>
      <c r="I183" s="29"/>
      <c r="J183" s="32"/>
    </row>
    <row r="184" spans="1:10" ht="24" customHeight="1">
      <c r="A184" s="26" t="s">
        <v>142</v>
      </c>
      <c r="B184" s="24"/>
      <c r="C184" s="24"/>
      <c r="D184" s="24"/>
      <c r="E184" s="24"/>
      <c r="F184" s="25"/>
      <c r="G184" s="25"/>
      <c r="H184" s="25"/>
      <c r="I184" s="24"/>
      <c r="J184" s="24"/>
    </row>
    <row r="185" spans="1:10" ht="24" customHeight="1">
      <c r="A185" s="26" t="s">
        <v>143</v>
      </c>
      <c r="B185" s="24"/>
      <c r="C185" s="24"/>
      <c r="D185" s="24"/>
      <c r="E185" s="24"/>
      <c r="F185" s="25"/>
      <c r="G185" s="25"/>
      <c r="H185" s="25"/>
      <c r="I185" s="24"/>
      <c r="J185" s="24"/>
    </row>
    <row r="186" spans="1:10" ht="24" customHeight="1">
      <c r="A186" s="27" t="s">
        <v>144</v>
      </c>
      <c r="B186" s="28"/>
      <c r="C186" s="28"/>
      <c r="D186" s="28"/>
      <c r="E186" s="28"/>
      <c r="F186" s="29"/>
      <c r="G186" s="29"/>
      <c r="H186" s="29"/>
      <c r="I186" s="28"/>
      <c r="J186" s="30"/>
    </row>
    <row r="187" spans="1:10" ht="85.5" customHeight="1">
      <c r="A187" s="24" t="s">
        <v>114</v>
      </c>
      <c r="B187" s="24"/>
      <c r="C187" s="24"/>
      <c r="D187" s="24"/>
      <c r="E187" s="24"/>
      <c r="F187" s="25"/>
      <c r="G187" s="25"/>
      <c r="H187" s="25"/>
      <c r="I187" s="24"/>
      <c r="J187" s="24"/>
    </row>
  </sheetData>
  <sheetProtection/>
  <mergeCells count="106">
    <mergeCell ref="A1:B1"/>
    <mergeCell ref="A2:J2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B114:C114"/>
    <mergeCell ref="D114:F114"/>
    <mergeCell ref="G114:J114"/>
    <mergeCell ref="B115:C115"/>
    <mergeCell ref="D115:F115"/>
    <mergeCell ref="G115:J115"/>
    <mergeCell ref="B116:C116"/>
    <mergeCell ref="D116:F116"/>
    <mergeCell ref="G116:J116"/>
    <mergeCell ref="A117:J117"/>
    <mergeCell ref="A118:J118"/>
    <mergeCell ref="B180:C180"/>
    <mergeCell ref="D180:F180"/>
    <mergeCell ref="G180:J180"/>
    <mergeCell ref="B181:C181"/>
    <mergeCell ref="D181:F181"/>
    <mergeCell ref="G181:J181"/>
    <mergeCell ref="B182:C182"/>
    <mergeCell ref="D182:F182"/>
    <mergeCell ref="G182:J182"/>
    <mergeCell ref="A187:J187"/>
    <mergeCell ref="B183:C183"/>
    <mergeCell ref="D183:F183"/>
    <mergeCell ref="G183:J183"/>
    <mergeCell ref="A184:J184"/>
    <mergeCell ref="A185:J185"/>
    <mergeCell ref="A186:J186"/>
  </mergeCells>
  <printOptions/>
  <pageMargins left="0.6" right="0.25" top="0.51" bottom="0.34" header="0.39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Administrator</cp:lastModifiedBy>
  <cp:lastPrinted>2020-07-28T06:30:08Z</cp:lastPrinted>
  <dcterms:created xsi:type="dcterms:W3CDTF">2020-07-27T00:39:40Z</dcterms:created>
  <dcterms:modified xsi:type="dcterms:W3CDTF">2020-08-09T08:41:47Z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