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 公示1" sheetId="1" r:id="rId1"/>
  </sheets>
  <externalReferences>
    <externalReference r:id="rId2"/>
  </externalReferences>
  <definedNames>
    <definedName name="_xlnm.Print_Titles" localSheetId="0">' 公示1'!$2:$4</definedName>
  </definedNames>
  <calcPr calcId="144525"/>
</workbook>
</file>

<file path=xl/sharedStrings.xml><?xml version="1.0" encoding="utf-8"?>
<sst xmlns="http://schemas.openxmlformats.org/spreadsheetml/2006/main" count="225" uniqueCount="34">
  <si>
    <t>附件</t>
  </si>
  <si>
    <t>2024年下半年广东省清远市直属学校公开招聘教师考生总成绩及签约后
进入体检人员名单</t>
  </si>
  <si>
    <t>序号</t>
  </si>
  <si>
    <t>岗位代码</t>
  </si>
  <si>
    <t>准考证号</t>
  </si>
  <si>
    <t>笔试成绩</t>
  </si>
  <si>
    <t>面试成绩</t>
  </si>
  <si>
    <t>折算后考试总成绩</t>
  </si>
  <si>
    <t>排名</t>
  </si>
  <si>
    <t>签约后进入体检人员</t>
  </si>
  <si>
    <t>折算40%后分数</t>
  </si>
  <si>
    <t>折算60%后分数</t>
  </si>
  <si>
    <t>备注</t>
  </si>
  <si>
    <t>001</t>
  </si>
  <si>
    <t>进入体检</t>
  </si>
  <si>
    <t>002</t>
  </si>
  <si>
    <t>放弃签约</t>
  </si>
  <si>
    <t xml:space="preserve">放弃递补签约 </t>
  </si>
  <si>
    <t>递补进入体检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</si>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</sst>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4"/>
      <name val="黑体"/>
      <charset val="134"/>
    </font>
    <font>
      <sz val="20"/>
      <name val="方正小标宋_GBK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8468;&#20214;&#65306;2024&#24180;&#19979;&#21322;&#24180;&#24191;&#19996;&#30465;&#28165;&#36828;&#24066;&#30452;&#23646;&#23398;&#26657;&#20844;&#24320;&#25307;&#32856;&#25945;&#32771;&#35797;&#25104;&#32489;&#21450;&#31614;&#32422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名单"/>
      <sheetName val=" 公示1"/>
      <sheetName val="Sheet1"/>
      <sheetName val="Sheet2"/>
      <sheetName val="总表"/>
      <sheetName val="总表 (2)"/>
      <sheetName val="物理"/>
      <sheetName val="俄语"/>
      <sheetName val="特教"/>
      <sheetName val="日语"/>
      <sheetName val="音乐"/>
      <sheetName val="会计"/>
      <sheetName val="图书"/>
      <sheetName val="心理"/>
      <sheetName val="生物"/>
      <sheetName val="体育"/>
      <sheetName val="地理"/>
      <sheetName val="语文"/>
      <sheetName val="化学"/>
      <sheetName val="英语"/>
      <sheetName val="历史"/>
      <sheetName val="数学"/>
      <sheetName val="政治"/>
      <sheetName val="Sheet9"/>
      <sheetName val="入围体检人员"/>
      <sheetName val="导出计数_毕业学校"/>
      <sheetName val="公示"/>
      <sheetName val="Sheet4"/>
      <sheetName val="Sheet3"/>
    </sheetNames>
    <sheetDataSet>
      <sheetData sheetId="0"/>
      <sheetData sheetId="1"/>
      <sheetData sheetId="2"/>
      <sheetData sheetId="3"/>
      <sheetData sheetId="4">
        <row r="3">
          <cell r="C3">
            <v>20240301008</v>
          </cell>
          <cell r="D3" t="str">
            <v>女</v>
          </cell>
          <cell r="E3" t="str">
            <v>001</v>
          </cell>
          <cell r="F3" t="str">
            <v>语文</v>
          </cell>
          <cell r="G3">
            <v>5</v>
          </cell>
          <cell r="H3">
            <v>87</v>
          </cell>
        </row>
        <row r="4">
          <cell r="C4">
            <v>20240301010</v>
          </cell>
          <cell r="D4" t="str">
            <v>女</v>
          </cell>
          <cell r="E4" t="str">
            <v>001</v>
          </cell>
          <cell r="F4" t="str">
            <v>语文</v>
          </cell>
        </row>
        <row r="5">
          <cell r="C5">
            <v>20240301004</v>
          </cell>
          <cell r="D5" t="str">
            <v>女</v>
          </cell>
          <cell r="E5" t="str">
            <v>001</v>
          </cell>
          <cell r="F5" t="str">
            <v>语文</v>
          </cell>
          <cell r="G5">
            <v>3</v>
          </cell>
          <cell r="H5">
            <v>75</v>
          </cell>
        </row>
        <row r="6">
          <cell r="C6">
            <v>20240306003</v>
          </cell>
          <cell r="D6" t="str">
            <v>女</v>
          </cell>
          <cell r="E6" t="str">
            <v>001</v>
          </cell>
          <cell r="F6" t="str">
            <v>语文</v>
          </cell>
          <cell r="G6">
            <v>10</v>
          </cell>
          <cell r="H6">
            <v>81.6</v>
          </cell>
        </row>
        <row r="7">
          <cell r="C7">
            <v>20240301006</v>
          </cell>
          <cell r="D7" t="str">
            <v>女</v>
          </cell>
          <cell r="E7" t="str">
            <v>001</v>
          </cell>
          <cell r="F7" t="str">
            <v>语文</v>
          </cell>
          <cell r="G7">
            <v>1</v>
          </cell>
          <cell r="H7">
            <v>80.6</v>
          </cell>
        </row>
        <row r="8">
          <cell r="C8">
            <v>20240301015</v>
          </cell>
          <cell r="D8" t="str">
            <v>女</v>
          </cell>
          <cell r="E8" t="str">
            <v>001</v>
          </cell>
          <cell r="F8" t="str">
            <v>语文</v>
          </cell>
        </row>
        <row r="9">
          <cell r="C9">
            <v>20240301001</v>
          </cell>
          <cell r="D9" t="str">
            <v>女</v>
          </cell>
          <cell r="E9" t="str">
            <v>001</v>
          </cell>
          <cell r="F9" t="str">
            <v>语文</v>
          </cell>
          <cell r="G9">
            <v>4</v>
          </cell>
          <cell r="H9">
            <v>82.5</v>
          </cell>
        </row>
        <row r="10">
          <cell r="C10">
            <v>20240301020</v>
          </cell>
          <cell r="D10" t="str">
            <v>女</v>
          </cell>
          <cell r="E10" t="str">
            <v>001</v>
          </cell>
          <cell r="F10" t="str">
            <v>语文</v>
          </cell>
        </row>
        <row r="11">
          <cell r="C11">
            <v>20240301019</v>
          </cell>
          <cell r="D11" t="str">
            <v>女</v>
          </cell>
          <cell r="E11" t="str">
            <v>001</v>
          </cell>
          <cell r="F11" t="str">
            <v>语文</v>
          </cell>
          <cell r="G11">
            <v>11</v>
          </cell>
          <cell r="H11">
            <v>75.6</v>
          </cell>
        </row>
        <row r="12">
          <cell r="C12">
            <v>20240301016</v>
          </cell>
          <cell r="D12" t="str">
            <v>女</v>
          </cell>
          <cell r="E12" t="str">
            <v>001</v>
          </cell>
          <cell r="F12" t="str">
            <v>语文</v>
          </cell>
        </row>
        <row r="13">
          <cell r="C13">
            <v>20240301018</v>
          </cell>
          <cell r="D13" t="str">
            <v>女</v>
          </cell>
          <cell r="E13" t="str">
            <v>001</v>
          </cell>
          <cell r="F13" t="str">
            <v>语文</v>
          </cell>
          <cell r="G13">
            <v>8</v>
          </cell>
          <cell r="H13">
            <v>69.3</v>
          </cell>
        </row>
        <row r="14">
          <cell r="C14">
            <v>20240301017</v>
          </cell>
          <cell r="D14" t="str">
            <v>女</v>
          </cell>
          <cell r="E14" t="str">
            <v>001</v>
          </cell>
          <cell r="F14" t="str">
            <v>语文</v>
          </cell>
          <cell r="G14">
            <v>6</v>
          </cell>
          <cell r="H14">
            <v>80.3</v>
          </cell>
        </row>
        <row r="15">
          <cell r="C15">
            <v>20240306002</v>
          </cell>
          <cell r="D15" t="str">
            <v>女</v>
          </cell>
          <cell r="E15" t="str">
            <v>001</v>
          </cell>
          <cell r="F15" t="str">
            <v>语文</v>
          </cell>
        </row>
        <row r="16">
          <cell r="C16">
            <v>20240306001</v>
          </cell>
          <cell r="D16" t="str">
            <v>女</v>
          </cell>
          <cell r="E16" t="str">
            <v>001</v>
          </cell>
          <cell r="F16" t="str">
            <v>语文</v>
          </cell>
        </row>
        <row r="17">
          <cell r="C17">
            <v>20240301007</v>
          </cell>
          <cell r="D17" t="str">
            <v>女</v>
          </cell>
          <cell r="E17" t="str">
            <v>001</v>
          </cell>
          <cell r="F17" t="str">
            <v>语文</v>
          </cell>
        </row>
        <row r="18">
          <cell r="C18">
            <v>20240308001</v>
          </cell>
          <cell r="D18" t="str">
            <v>男</v>
          </cell>
          <cell r="E18" t="str">
            <v>001</v>
          </cell>
          <cell r="F18" t="str">
            <v>语文</v>
          </cell>
          <cell r="G18">
            <v>2</v>
          </cell>
          <cell r="H18">
            <v>88</v>
          </cell>
        </row>
        <row r="19">
          <cell r="C19">
            <v>20240301005</v>
          </cell>
          <cell r="D19" t="str">
            <v>女</v>
          </cell>
          <cell r="E19" t="str">
            <v>001</v>
          </cell>
          <cell r="F19" t="str">
            <v>语文</v>
          </cell>
          <cell r="G19">
            <v>7</v>
          </cell>
          <cell r="H19">
            <v>81.4</v>
          </cell>
        </row>
        <row r="20">
          <cell r="C20">
            <v>20240301002</v>
          </cell>
          <cell r="D20" t="str">
            <v>女</v>
          </cell>
          <cell r="E20" t="str">
            <v>001</v>
          </cell>
          <cell r="F20" t="str">
            <v>语文</v>
          </cell>
          <cell r="G20">
            <v>9</v>
          </cell>
          <cell r="H20">
            <v>78.4</v>
          </cell>
        </row>
        <row r="21">
          <cell r="C21">
            <v>20240301081</v>
          </cell>
          <cell r="D21" t="str">
            <v>女</v>
          </cell>
          <cell r="E21" t="str">
            <v>002</v>
          </cell>
          <cell r="F21" t="str">
            <v>数学</v>
          </cell>
          <cell r="G21">
            <v>14</v>
          </cell>
          <cell r="H21">
            <v>72.8</v>
          </cell>
        </row>
        <row r="22">
          <cell r="C22">
            <v>20240301040</v>
          </cell>
          <cell r="D22" t="str">
            <v>女</v>
          </cell>
          <cell r="E22" t="str">
            <v>002</v>
          </cell>
          <cell r="F22" t="str">
            <v>数学</v>
          </cell>
          <cell r="G22">
            <v>13</v>
          </cell>
          <cell r="H22">
            <v>89.3</v>
          </cell>
        </row>
        <row r="23">
          <cell r="C23">
            <v>20240301061</v>
          </cell>
          <cell r="D23" t="str">
            <v>女</v>
          </cell>
          <cell r="E23" t="str">
            <v>002</v>
          </cell>
          <cell r="F23" t="str">
            <v>数学</v>
          </cell>
          <cell r="G23">
            <v>5</v>
          </cell>
          <cell r="H23">
            <v>77.5</v>
          </cell>
        </row>
        <row r="24">
          <cell r="C24">
            <v>20240301069</v>
          </cell>
          <cell r="D24" t="str">
            <v>女</v>
          </cell>
          <cell r="E24" t="str">
            <v>002</v>
          </cell>
          <cell r="F24" t="str">
            <v>数学</v>
          </cell>
          <cell r="G24">
            <v>10</v>
          </cell>
          <cell r="H24">
            <v>76.3</v>
          </cell>
        </row>
        <row r="25">
          <cell r="C25">
            <v>20240301039</v>
          </cell>
          <cell r="D25" t="str">
            <v>女</v>
          </cell>
          <cell r="E25" t="str">
            <v>002</v>
          </cell>
          <cell r="F25" t="str">
            <v>数学</v>
          </cell>
          <cell r="G25">
            <v>9</v>
          </cell>
          <cell r="H25">
            <v>72.3</v>
          </cell>
        </row>
        <row r="26">
          <cell r="C26">
            <v>20240308003</v>
          </cell>
          <cell r="D26" t="str">
            <v>女</v>
          </cell>
          <cell r="E26" t="str">
            <v>002</v>
          </cell>
          <cell r="F26" t="str">
            <v>数学</v>
          </cell>
          <cell r="G26">
            <v>3</v>
          </cell>
          <cell r="H26">
            <v>84</v>
          </cell>
        </row>
        <row r="27">
          <cell r="C27">
            <v>20240306019</v>
          </cell>
          <cell r="D27" t="str">
            <v>男</v>
          </cell>
          <cell r="E27" t="str">
            <v>002</v>
          </cell>
          <cell r="F27" t="str">
            <v>数学</v>
          </cell>
          <cell r="G27">
            <v>6</v>
          </cell>
          <cell r="H27">
            <v>67</v>
          </cell>
        </row>
        <row r="28">
          <cell r="C28">
            <v>20240301032</v>
          </cell>
          <cell r="D28" t="str">
            <v>女</v>
          </cell>
          <cell r="E28" t="str">
            <v>002</v>
          </cell>
          <cell r="F28" t="str">
            <v>数学</v>
          </cell>
          <cell r="G28">
            <v>7</v>
          </cell>
          <cell r="H28">
            <v>86.3</v>
          </cell>
        </row>
        <row r="29">
          <cell r="C29">
            <v>20240301070</v>
          </cell>
          <cell r="D29" t="str">
            <v>女</v>
          </cell>
          <cell r="E29" t="str">
            <v>002</v>
          </cell>
          <cell r="F29" t="str">
            <v>数学</v>
          </cell>
        </row>
        <row r="30">
          <cell r="C30">
            <v>20240301098</v>
          </cell>
          <cell r="D30" t="str">
            <v>女</v>
          </cell>
          <cell r="E30" t="str">
            <v>002</v>
          </cell>
          <cell r="F30" t="str">
            <v>数学</v>
          </cell>
          <cell r="G30">
            <v>11</v>
          </cell>
          <cell r="H30">
            <v>75.7</v>
          </cell>
        </row>
        <row r="31">
          <cell r="C31">
            <v>20240301036</v>
          </cell>
          <cell r="D31" t="str">
            <v>女</v>
          </cell>
          <cell r="E31" t="str">
            <v>002</v>
          </cell>
          <cell r="F31" t="str">
            <v>数学</v>
          </cell>
          <cell r="G31">
            <v>8</v>
          </cell>
          <cell r="H31">
            <v>87.1</v>
          </cell>
        </row>
        <row r="32">
          <cell r="C32">
            <v>20240301050</v>
          </cell>
          <cell r="D32" t="str">
            <v>女</v>
          </cell>
          <cell r="E32" t="str">
            <v>002</v>
          </cell>
          <cell r="F32" t="str">
            <v>数学</v>
          </cell>
          <cell r="G32">
            <v>12</v>
          </cell>
          <cell r="H32">
            <v>67.8</v>
          </cell>
        </row>
        <row r="33">
          <cell r="C33">
            <v>20240306017</v>
          </cell>
          <cell r="D33" t="str">
            <v>女</v>
          </cell>
          <cell r="E33" t="str">
            <v>002</v>
          </cell>
          <cell r="F33" t="str">
            <v>数学</v>
          </cell>
        </row>
        <row r="34">
          <cell r="C34">
            <v>20240301082</v>
          </cell>
          <cell r="D34" t="str">
            <v>男</v>
          </cell>
          <cell r="E34" t="str">
            <v>002</v>
          </cell>
          <cell r="F34" t="str">
            <v>数学</v>
          </cell>
        </row>
        <row r="35">
          <cell r="C35">
            <v>20240301085</v>
          </cell>
          <cell r="D35" t="str">
            <v>男</v>
          </cell>
          <cell r="E35" t="str">
            <v>002</v>
          </cell>
          <cell r="F35" t="str">
            <v>数学</v>
          </cell>
          <cell r="G35">
            <v>4</v>
          </cell>
          <cell r="H35">
            <v>81.4</v>
          </cell>
        </row>
        <row r="36">
          <cell r="C36">
            <v>20240301062</v>
          </cell>
          <cell r="D36" t="str">
            <v>女</v>
          </cell>
          <cell r="E36" t="str">
            <v>002</v>
          </cell>
          <cell r="F36" t="str">
            <v>数学</v>
          </cell>
          <cell r="G36">
            <v>1</v>
          </cell>
          <cell r="H36">
            <v>65.2</v>
          </cell>
        </row>
        <row r="37">
          <cell r="C37">
            <v>20240301042</v>
          </cell>
          <cell r="D37" t="str">
            <v>男</v>
          </cell>
          <cell r="E37" t="str">
            <v>002</v>
          </cell>
          <cell r="F37" t="str">
            <v>数学</v>
          </cell>
          <cell r="G37">
            <v>2</v>
          </cell>
          <cell r="H37">
            <v>79</v>
          </cell>
        </row>
        <row r="38">
          <cell r="C38">
            <v>20240301099</v>
          </cell>
          <cell r="D38" t="str">
            <v>男</v>
          </cell>
          <cell r="E38" t="str">
            <v>002</v>
          </cell>
          <cell r="F38" t="str">
            <v>数学</v>
          </cell>
        </row>
        <row r="39">
          <cell r="C39">
            <v>20240306051</v>
          </cell>
          <cell r="D39" t="str">
            <v>女</v>
          </cell>
          <cell r="E39" t="str">
            <v>003</v>
          </cell>
          <cell r="F39" t="str">
            <v>英语</v>
          </cell>
          <cell r="G39">
            <v>13</v>
          </cell>
          <cell r="H39">
            <v>61.9</v>
          </cell>
        </row>
        <row r="40">
          <cell r="C40">
            <v>20240306028</v>
          </cell>
          <cell r="D40" t="str">
            <v>女</v>
          </cell>
          <cell r="E40" t="str">
            <v>003</v>
          </cell>
          <cell r="F40" t="str">
            <v>英语</v>
          </cell>
          <cell r="G40">
            <v>8</v>
          </cell>
          <cell r="H40">
            <v>80.1</v>
          </cell>
        </row>
        <row r="41">
          <cell r="C41">
            <v>20240301105</v>
          </cell>
          <cell r="D41" t="str">
            <v>女</v>
          </cell>
          <cell r="E41" t="str">
            <v>003</v>
          </cell>
          <cell r="F41" t="str">
            <v>英语</v>
          </cell>
          <cell r="G41">
            <v>7</v>
          </cell>
          <cell r="H41">
            <v>87.6</v>
          </cell>
        </row>
        <row r="42">
          <cell r="C42">
            <v>20240301123</v>
          </cell>
          <cell r="D42" t="str">
            <v>女</v>
          </cell>
          <cell r="E42" t="str">
            <v>003</v>
          </cell>
          <cell r="F42" t="str">
            <v>英语</v>
          </cell>
          <cell r="G42">
            <v>4</v>
          </cell>
          <cell r="H42">
            <v>55.1</v>
          </cell>
        </row>
        <row r="43">
          <cell r="C43">
            <v>20240301118</v>
          </cell>
          <cell r="D43" t="str">
            <v>女</v>
          </cell>
          <cell r="E43" t="str">
            <v>003</v>
          </cell>
          <cell r="F43" t="str">
            <v>英语</v>
          </cell>
          <cell r="G43">
            <v>1</v>
          </cell>
          <cell r="H43">
            <v>77.6</v>
          </cell>
        </row>
        <row r="44">
          <cell r="C44">
            <v>20240306034</v>
          </cell>
          <cell r="D44" t="str">
            <v>女</v>
          </cell>
          <cell r="E44" t="str">
            <v>003</v>
          </cell>
          <cell r="F44" t="str">
            <v>英语</v>
          </cell>
          <cell r="G44">
            <v>12</v>
          </cell>
          <cell r="H44">
            <v>75.1</v>
          </cell>
        </row>
        <row r="45">
          <cell r="C45">
            <v>20240301110</v>
          </cell>
          <cell r="D45" t="str">
            <v>女</v>
          </cell>
          <cell r="E45" t="str">
            <v>003</v>
          </cell>
          <cell r="F45" t="str">
            <v>英语</v>
          </cell>
          <cell r="G45">
            <v>11</v>
          </cell>
          <cell r="H45">
            <v>83.6</v>
          </cell>
        </row>
        <row r="46">
          <cell r="C46">
            <v>20240306033</v>
          </cell>
          <cell r="D46" t="str">
            <v>女</v>
          </cell>
          <cell r="E46" t="str">
            <v>003</v>
          </cell>
          <cell r="F46" t="str">
            <v>英语</v>
          </cell>
          <cell r="G46">
            <v>9</v>
          </cell>
          <cell r="H46">
            <v>73.7</v>
          </cell>
        </row>
        <row r="47">
          <cell r="C47">
            <v>20240306053</v>
          </cell>
          <cell r="D47" t="str">
            <v>女</v>
          </cell>
          <cell r="E47" t="str">
            <v>003</v>
          </cell>
          <cell r="F47" t="str">
            <v>英语</v>
          </cell>
        </row>
        <row r="48">
          <cell r="C48">
            <v>20240301130</v>
          </cell>
          <cell r="D48" t="str">
            <v>男</v>
          </cell>
          <cell r="E48" t="str">
            <v>003</v>
          </cell>
          <cell r="F48" t="str">
            <v>英语</v>
          </cell>
          <cell r="G48">
            <v>10</v>
          </cell>
          <cell r="H48">
            <v>90.7</v>
          </cell>
        </row>
        <row r="49">
          <cell r="C49">
            <v>20240301101</v>
          </cell>
          <cell r="D49" t="str">
            <v>女</v>
          </cell>
          <cell r="E49" t="str">
            <v>003</v>
          </cell>
          <cell r="F49" t="str">
            <v>英语</v>
          </cell>
          <cell r="G49">
            <v>2</v>
          </cell>
          <cell r="H49">
            <v>85.4</v>
          </cell>
        </row>
        <row r="50">
          <cell r="C50">
            <v>20240306040</v>
          </cell>
          <cell r="D50" t="str">
            <v>女</v>
          </cell>
          <cell r="E50" t="str">
            <v>003</v>
          </cell>
          <cell r="F50" t="str">
            <v>英语</v>
          </cell>
          <cell r="G50">
            <v>6</v>
          </cell>
          <cell r="H50">
            <v>59.9</v>
          </cell>
        </row>
        <row r="51">
          <cell r="C51">
            <v>20240301100</v>
          </cell>
          <cell r="D51" t="str">
            <v>女</v>
          </cell>
          <cell r="E51" t="str">
            <v>003</v>
          </cell>
          <cell r="F51" t="str">
            <v>英语</v>
          </cell>
          <cell r="G51">
            <v>5</v>
          </cell>
          <cell r="H51">
            <v>87.5</v>
          </cell>
        </row>
        <row r="52">
          <cell r="C52">
            <v>20240305007</v>
          </cell>
          <cell r="D52" t="str">
            <v>女</v>
          </cell>
          <cell r="E52" t="str">
            <v>003</v>
          </cell>
          <cell r="F52" t="str">
            <v>英语</v>
          </cell>
          <cell r="G52">
            <v>3</v>
          </cell>
          <cell r="H52">
            <v>60.2</v>
          </cell>
        </row>
        <row r="53">
          <cell r="C53">
            <v>20240301122</v>
          </cell>
          <cell r="D53" t="str">
            <v>女</v>
          </cell>
          <cell r="E53" t="str">
            <v>003</v>
          </cell>
          <cell r="F53" t="str">
            <v>英语</v>
          </cell>
        </row>
        <row r="54">
          <cell r="C54">
            <v>20240301143</v>
          </cell>
          <cell r="D54" t="str">
            <v>男</v>
          </cell>
          <cell r="E54" t="str">
            <v>004</v>
          </cell>
          <cell r="F54" t="str">
            <v>物理</v>
          </cell>
          <cell r="G54">
            <v>3</v>
          </cell>
          <cell r="H54">
            <v>81.6</v>
          </cell>
        </row>
        <row r="55">
          <cell r="C55">
            <v>20240301150</v>
          </cell>
          <cell r="D55" t="str">
            <v>男</v>
          </cell>
          <cell r="E55" t="str">
            <v>004</v>
          </cell>
          <cell r="F55" t="str">
            <v>物理</v>
          </cell>
          <cell r="G55">
            <v>2</v>
          </cell>
          <cell r="H55">
            <v>76.5</v>
          </cell>
        </row>
        <row r="56">
          <cell r="C56">
            <v>20240301142</v>
          </cell>
          <cell r="D56" t="str">
            <v>女</v>
          </cell>
          <cell r="E56" t="str">
            <v>004</v>
          </cell>
          <cell r="F56" t="str">
            <v>物理</v>
          </cell>
          <cell r="G56">
            <v>1</v>
          </cell>
          <cell r="H56">
            <v>82.6</v>
          </cell>
        </row>
        <row r="57">
          <cell r="C57">
            <v>20240302012</v>
          </cell>
          <cell r="D57" t="str">
            <v>女</v>
          </cell>
          <cell r="E57" t="str">
            <v>005</v>
          </cell>
          <cell r="F57" t="str">
            <v>化学</v>
          </cell>
          <cell r="G57">
            <v>8</v>
          </cell>
          <cell r="H57">
            <v>80.8</v>
          </cell>
        </row>
        <row r="58">
          <cell r="C58">
            <v>20240302020</v>
          </cell>
          <cell r="D58" t="str">
            <v>女</v>
          </cell>
          <cell r="E58" t="str">
            <v>005</v>
          </cell>
          <cell r="F58" t="str">
            <v>化学</v>
          </cell>
          <cell r="G58">
            <v>10</v>
          </cell>
          <cell r="H58">
            <v>86.8</v>
          </cell>
        </row>
        <row r="59">
          <cell r="C59">
            <v>20240302014</v>
          </cell>
          <cell r="D59" t="str">
            <v>女</v>
          </cell>
          <cell r="E59" t="str">
            <v>005</v>
          </cell>
          <cell r="F59" t="str">
            <v>化学</v>
          </cell>
          <cell r="G59">
            <v>11</v>
          </cell>
          <cell r="H59">
            <v>81.7</v>
          </cell>
        </row>
        <row r="60">
          <cell r="C60">
            <v>20240302023</v>
          </cell>
          <cell r="D60" t="str">
            <v>女</v>
          </cell>
          <cell r="E60" t="str">
            <v>005</v>
          </cell>
          <cell r="F60" t="str">
            <v>化学</v>
          </cell>
          <cell r="G60">
            <v>5</v>
          </cell>
          <cell r="H60">
            <v>78.8</v>
          </cell>
        </row>
        <row r="61">
          <cell r="C61">
            <v>20240306061</v>
          </cell>
          <cell r="D61" t="str">
            <v>男</v>
          </cell>
          <cell r="E61" t="str">
            <v>005</v>
          </cell>
          <cell r="F61" t="str">
            <v>化学</v>
          </cell>
          <cell r="G61">
            <v>7</v>
          </cell>
          <cell r="H61">
            <v>74.5</v>
          </cell>
        </row>
        <row r="62">
          <cell r="C62">
            <v>20240306058</v>
          </cell>
          <cell r="D62" t="str">
            <v>女</v>
          </cell>
          <cell r="E62" t="str">
            <v>005</v>
          </cell>
          <cell r="F62" t="str">
            <v>化学</v>
          </cell>
          <cell r="G62">
            <v>3</v>
          </cell>
          <cell r="H62">
            <v>83.3</v>
          </cell>
        </row>
        <row r="63">
          <cell r="C63">
            <v>20240302024</v>
          </cell>
          <cell r="D63" t="str">
            <v>女</v>
          </cell>
          <cell r="E63" t="str">
            <v>005</v>
          </cell>
          <cell r="F63" t="str">
            <v>化学</v>
          </cell>
        </row>
        <row r="64">
          <cell r="C64">
            <v>20240302017</v>
          </cell>
          <cell r="D64" t="str">
            <v>女</v>
          </cell>
          <cell r="E64" t="str">
            <v>005</v>
          </cell>
          <cell r="F64" t="str">
            <v>化学</v>
          </cell>
          <cell r="G64">
            <v>1</v>
          </cell>
          <cell r="H64">
            <v>89.9</v>
          </cell>
        </row>
        <row r="65">
          <cell r="C65">
            <v>20240302019</v>
          </cell>
          <cell r="D65" t="str">
            <v>女</v>
          </cell>
          <cell r="E65" t="str">
            <v>005</v>
          </cell>
          <cell r="F65" t="str">
            <v>化学</v>
          </cell>
          <cell r="G65">
            <v>2</v>
          </cell>
          <cell r="H65">
            <v>76.4</v>
          </cell>
        </row>
        <row r="66">
          <cell r="C66">
            <v>20240302016</v>
          </cell>
          <cell r="D66" t="str">
            <v>男</v>
          </cell>
          <cell r="E66" t="str">
            <v>005</v>
          </cell>
          <cell r="F66" t="str">
            <v>化学</v>
          </cell>
          <cell r="G66">
            <v>6</v>
          </cell>
          <cell r="H66">
            <v>84.4</v>
          </cell>
        </row>
        <row r="67">
          <cell r="C67">
            <v>20240306064</v>
          </cell>
          <cell r="D67" t="str">
            <v>男</v>
          </cell>
          <cell r="E67" t="str">
            <v>005</v>
          </cell>
          <cell r="F67" t="str">
            <v>化学</v>
          </cell>
          <cell r="G67">
            <v>4</v>
          </cell>
          <cell r="H67">
            <v>72.8</v>
          </cell>
        </row>
        <row r="68">
          <cell r="C68">
            <v>20240302007</v>
          </cell>
          <cell r="D68" t="str">
            <v>女</v>
          </cell>
          <cell r="E68" t="str">
            <v>005</v>
          </cell>
          <cell r="F68" t="str">
            <v>化学</v>
          </cell>
          <cell r="G68">
            <v>9</v>
          </cell>
          <cell r="H68">
            <v>89.9</v>
          </cell>
        </row>
        <row r="69">
          <cell r="C69">
            <v>20240302042</v>
          </cell>
          <cell r="D69" t="str">
            <v>女</v>
          </cell>
          <cell r="E69" t="str">
            <v>006</v>
          </cell>
          <cell r="F69" t="str">
            <v>生物</v>
          </cell>
          <cell r="G69">
            <v>1</v>
          </cell>
          <cell r="H69">
            <v>77.4</v>
          </cell>
        </row>
        <row r="70">
          <cell r="C70">
            <v>20240302031</v>
          </cell>
          <cell r="D70" t="str">
            <v>女</v>
          </cell>
          <cell r="E70" t="str">
            <v>006</v>
          </cell>
          <cell r="F70" t="str">
            <v>生物</v>
          </cell>
          <cell r="G70">
            <v>2</v>
          </cell>
          <cell r="H70">
            <v>66</v>
          </cell>
        </row>
        <row r="71">
          <cell r="C71">
            <v>20240306069</v>
          </cell>
          <cell r="D71" t="str">
            <v>女</v>
          </cell>
          <cell r="E71" t="str">
            <v>006</v>
          </cell>
          <cell r="F71" t="str">
            <v>生物</v>
          </cell>
          <cell r="G71">
            <v>3</v>
          </cell>
          <cell r="H71">
            <v>86.4</v>
          </cell>
        </row>
        <row r="72">
          <cell r="C72">
            <v>20240302076</v>
          </cell>
          <cell r="D72" t="str">
            <v>女</v>
          </cell>
          <cell r="E72" t="str">
            <v>007</v>
          </cell>
          <cell r="F72" t="str">
            <v>政治</v>
          </cell>
          <cell r="G72">
            <v>6</v>
          </cell>
          <cell r="H72">
            <v>64.8</v>
          </cell>
        </row>
        <row r="73">
          <cell r="C73">
            <v>20240302084</v>
          </cell>
          <cell r="D73" t="str">
            <v>女</v>
          </cell>
          <cell r="E73" t="str">
            <v>007</v>
          </cell>
          <cell r="F73" t="str">
            <v>政治</v>
          </cell>
        </row>
        <row r="74">
          <cell r="C74">
            <v>20240302062</v>
          </cell>
          <cell r="D74" t="str">
            <v>男</v>
          </cell>
          <cell r="E74" t="str">
            <v>007</v>
          </cell>
          <cell r="F74" t="str">
            <v>政治</v>
          </cell>
          <cell r="G74">
            <v>1</v>
          </cell>
          <cell r="H74">
            <v>74.8</v>
          </cell>
        </row>
        <row r="75">
          <cell r="C75">
            <v>20240306085</v>
          </cell>
          <cell r="D75" t="str">
            <v>女</v>
          </cell>
          <cell r="E75" t="str">
            <v>007</v>
          </cell>
          <cell r="F75" t="str">
            <v>政治</v>
          </cell>
          <cell r="G75">
            <v>4</v>
          </cell>
          <cell r="H75">
            <v>78.2</v>
          </cell>
        </row>
        <row r="76">
          <cell r="C76">
            <v>20240306094</v>
          </cell>
          <cell r="D76" t="str">
            <v>女</v>
          </cell>
          <cell r="E76" t="str">
            <v>007</v>
          </cell>
          <cell r="F76" t="str">
            <v>政治</v>
          </cell>
          <cell r="G76">
            <v>2</v>
          </cell>
          <cell r="H76">
            <v>73</v>
          </cell>
        </row>
        <row r="77">
          <cell r="C77">
            <v>20240302044</v>
          </cell>
          <cell r="D77" t="str">
            <v>男</v>
          </cell>
          <cell r="E77" t="str">
            <v>007</v>
          </cell>
          <cell r="F77" t="str">
            <v>政治</v>
          </cell>
          <cell r="G77">
            <v>10</v>
          </cell>
          <cell r="H77">
            <v>88.7</v>
          </cell>
        </row>
        <row r="78">
          <cell r="C78">
            <v>20240302046</v>
          </cell>
          <cell r="D78" t="str">
            <v>女</v>
          </cell>
          <cell r="E78" t="str">
            <v>007</v>
          </cell>
          <cell r="F78" t="str">
            <v>政治</v>
          </cell>
          <cell r="G78">
            <v>7</v>
          </cell>
          <cell r="H78">
            <v>73.3</v>
          </cell>
        </row>
        <row r="79">
          <cell r="C79">
            <v>20240302065</v>
          </cell>
          <cell r="D79" t="str">
            <v>女</v>
          </cell>
          <cell r="E79" t="str">
            <v>007</v>
          </cell>
          <cell r="F79" t="str">
            <v>政治</v>
          </cell>
          <cell r="G79">
            <v>12</v>
          </cell>
          <cell r="H79">
            <v>71.3</v>
          </cell>
        </row>
        <row r="80">
          <cell r="C80">
            <v>20240305019</v>
          </cell>
          <cell r="D80" t="str">
            <v>女</v>
          </cell>
          <cell r="E80" t="str">
            <v>007</v>
          </cell>
          <cell r="F80" t="str">
            <v>政治</v>
          </cell>
          <cell r="G80">
            <v>14</v>
          </cell>
          <cell r="H80">
            <v>78.9</v>
          </cell>
        </row>
        <row r="81">
          <cell r="C81">
            <v>20240302077</v>
          </cell>
          <cell r="D81" t="str">
            <v>女</v>
          </cell>
          <cell r="E81" t="str">
            <v>007</v>
          </cell>
          <cell r="F81" t="str">
            <v>政治</v>
          </cell>
          <cell r="G81">
            <v>8</v>
          </cell>
          <cell r="H81">
            <v>77.9</v>
          </cell>
        </row>
        <row r="82">
          <cell r="C82">
            <v>20240302047</v>
          </cell>
          <cell r="D82" t="str">
            <v>女</v>
          </cell>
          <cell r="E82" t="str">
            <v>007</v>
          </cell>
          <cell r="F82" t="str">
            <v>政治</v>
          </cell>
          <cell r="G82">
            <v>11</v>
          </cell>
          <cell r="H82">
            <v>70.1</v>
          </cell>
        </row>
        <row r="83">
          <cell r="C83">
            <v>20240302073</v>
          </cell>
          <cell r="D83" t="str">
            <v>女</v>
          </cell>
          <cell r="E83" t="str">
            <v>007</v>
          </cell>
          <cell r="F83" t="str">
            <v>政治</v>
          </cell>
          <cell r="G83">
            <v>15</v>
          </cell>
          <cell r="H83">
            <v>78.5</v>
          </cell>
        </row>
        <row r="84">
          <cell r="C84">
            <v>20240306087</v>
          </cell>
          <cell r="D84" t="str">
            <v>女</v>
          </cell>
          <cell r="E84" t="str">
            <v>007</v>
          </cell>
          <cell r="F84" t="str">
            <v>政治</v>
          </cell>
          <cell r="G84">
            <v>17</v>
          </cell>
          <cell r="H84">
            <v>80.6</v>
          </cell>
        </row>
        <row r="85">
          <cell r="C85">
            <v>20240302069</v>
          </cell>
          <cell r="D85" t="str">
            <v>女</v>
          </cell>
          <cell r="E85" t="str">
            <v>007</v>
          </cell>
          <cell r="F85" t="str">
            <v>政治</v>
          </cell>
          <cell r="G85">
            <v>5</v>
          </cell>
          <cell r="H85">
            <v>82.1</v>
          </cell>
        </row>
        <row r="86">
          <cell r="C86">
            <v>20240302059</v>
          </cell>
          <cell r="D86" t="str">
            <v>女</v>
          </cell>
          <cell r="E86" t="str">
            <v>007</v>
          </cell>
          <cell r="F86" t="str">
            <v>政治</v>
          </cell>
          <cell r="G86">
            <v>13</v>
          </cell>
          <cell r="H86">
            <v>84.9</v>
          </cell>
        </row>
        <row r="87">
          <cell r="C87">
            <v>20240302052</v>
          </cell>
          <cell r="D87" t="str">
            <v>女</v>
          </cell>
          <cell r="E87" t="str">
            <v>007</v>
          </cell>
          <cell r="F87" t="str">
            <v>政治</v>
          </cell>
          <cell r="G87">
            <v>3</v>
          </cell>
          <cell r="H87">
            <v>81.4</v>
          </cell>
        </row>
        <row r="88">
          <cell r="C88">
            <v>20240302085</v>
          </cell>
          <cell r="D88" t="str">
            <v>女</v>
          </cell>
          <cell r="E88" t="str">
            <v>007</v>
          </cell>
          <cell r="F88" t="str">
            <v>政治</v>
          </cell>
          <cell r="G88">
            <v>9</v>
          </cell>
          <cell r="H88">
            <v>81</v>
          </cell>
        </row>
        <row r="89">
          <cell r="C89">
            <v>20240302056</v>
          </cell>
          <cell r="D89" t="str">
            <v>男</v>
          </cell>
          <cell r="E89" t="str">
            <v>007</v>
          </cell>
          <cell r="F89" t="str">
            <v>政治</v>
          </cell>
          <cell r="G89">
            <v>16</v>
          </cell>
          <cell r="H89">
            <v>71.2</v>
          </cell>
        </row>
        <row r="90">
          <cell r="C90">
            <v>20240306099</v>
          </cell>
          <cell r="D90" t="str">
            <v>女</v>
          </cell>
          <cell r="E90" t="str">
            <v>008</v>
          </cell>
          <cell r="F90" t="str">
            <v>历史</v>
          </cell>
        </row>
        <row r="91">
          <cell r="C91">
            <v>20240302088</v>
          </cell>
          <cell r="D91" t="str">
            <v>女</v>
          </cell>
          <cell r="E91" t="str">
            <v>008</v>
          </cell>
          <cell r="F91" t="str">
            <v>历史</v>
          </cell>
          <cell r="G91">
            <v>2</v>
          </cell>
          <cell r="H91">
            <v>85.2</v>
          </cell>
        </row>
        <row r="92">
          <cell r="C92">
            <v>20240307002</v>
          </cell>
          <cell r="D92" t="str">
            <v>男</v>
          </cell>
          <cell r="E92" t="str">
            <v>008</v>
          </cell>
          <cell r="F92" t="str">
            <v>历史</v>
          </cell>
          <cell r="G92">
            <v>4</v>
          </cell>
          <cell r="H92">
            <v>82.6</v>
          </cell>
        </row>
        <row r="93">
          <cell r="C93">
            <v>20240302089</v>
          </cell>
          <cell r="D93" t="str">
            <v>男</v>
          </cell>
          <cell r="E93" t="str">
            <v>008</v>
          </cell>
          <cell r="F93" t="str">
            <v>历史</v>
          </cell>
          <cell r="G93">
            <v>12</v>
          </cell>
          <cell r="H93">
            <v>75.8</v>
          </cell>
        </row>
        <row r="94">
          <cell r="C94">
            <v>20240307009</v>
          </cell>
          <cell r="D94" t="str">
            <v>男</v>
          </cell>
          <cell r="E94" t="str">
            <v>008</v>
          </cell>
          <cell r="F94" t="str">
            <v>历史</v>
          </cell>
          <cell r="G94">
            <v>11</v>
          </cell>
          <cell r="H94">
            <v>77.5</v>
          </cell>
        </row>
        <row r="95">
          <cell r="C95">
            <v>20240302100</v>
          </cell>
          <cell r="D95" t="str">
            <v>女</v>
          </cell>
          <cell r="E95" t="str">
            <v>008</v>
          </cell>
          <cell r="F95" t="str">
            <v>历史</v>
          </cell>
          <cell r="G95">
            <v>6</v>
          </cell>
          <cell r="H95">
            <v>81.3</v>
          </cell>
        </row>
        <row r="96">
          <cell r="C96">
            <v>20240302107</v>
          </cell>
          <cell r="D96" t="str">
            <v>女</v>
          </cell>
          <cell r="E96" t="str">
            <v>008</v>
          </cell>
          <cell r="F96" t="str">
            <v>历史</v>
          </cell>
          <cell r="G96">
            <v>13</v>
          </cell>
          <cell r="H96">
            <v>84.7</v>
          </cell>
        </row>
        <row r="97">
          <cell r="C97">
            <v>20240302103</v>
          </cell>
          <cell r="D97" t="str">
            <v>女</v>
          </cell>
          <cell r="E97" t="str">
            <v>008</v>
          </cell>
          <cell r="F97" t="str">
            <v>历史</v>
          </cell>
        </row>
        <row r="98">
          <cell r="C98">
            <v>20240302108</v>
          </cell>
          <cell r="D98" t="str">
            <v>女</v>
          </cell>
          <cell r="E98" t="str">
            <v>008</v>
          </cell>
          <cell r="F98" t="str">
            <v>历史</v>
          </cell>
          <cell r="G98">
            <v>10</v>
          </cell>
          <cell r="H98">
            <v>83.1</v>
          </cell>
        </row>
        <row r="99">
          <cell r="C99">
            <v>20240308020</v>
          </cell>
          <cell r="D99" t="str">
            <v>男</v>
          </cell>
          <cell r="E99" t="str">
            <v>008</v>
          </cell>
          <cell r="F99" t="str">
            <v>历史</v>
          </cell>
        </row>
        <row r="100">
          <cell r="C100">
            <v>20240302087</v>
          </cell>
          <cell r="D100" t="str">
            <v>男</v>
          </cell>
          <cell r="E100" t="str">
            <v>008</v>
          </cell>
          <cell r="F100" t="str">
            <v>历史</v>
          </cell>
          <cell r="G100">
            <v>14</v>
          </cell>
          <cell r="H100">
            <v>72.3</v>
          </cell>
        </row>
        <row r="101">
          <cell r="C101">
            <v>20240307012</v>
          </cell>
          <cell r="D101" t="str">
            <v>女</v>
          </cell>
          <cell r="E101" t="str">
            <v>008</v>
          </cell>
          <cell r="F101" t="str">
            <v>历史</v>
          </cell>
          <cell r="G101">
            <v>3</v>
          </cell>
          <cell r="H101">
            <v>72.2</v>
          </cell>
        </row>
        <row r="102">
          <cell r="C102">
            <v>20240302119</v>
          </cell>
          <cell r="D102" t="str">
            <v>女</v>
          </cell>
          <cell r="E102" t="str">
            <v>008</v>
          </cell>
          <cell r="F102" t="str">
            <v>历史</v>
          </cell>
          <cell r="G102">
            <v>1</v>
          </cell>
          <cell r="H102">
            <v>76.9</v>
          </cell>
        </row>
        <row r="103">
          <cell r="C103">
            <v>20240302098</v>
          </cell>
          <cell r="D103" t="str">
            <v>女</v>
          </cell>
          <cell r="E103" t="str">
            <v>008</v>
          </cell>
          <cell r="F103" t="str">
            <v>历史</v>
          </cell>
          <cell r="G103">
            <v>8</v>
          </cell>
          <cell r="H103">
            <v>84.3</v>
          </cell>
        </row>
        <row r="104">
          <cell r="C104">
            <v>20240302118</v>
          </cell>
          <cell r="D104" t="str">
            <v>女</v>
          </cell>
          <cell r="E104" t="str">
            <v>008</v>
          </cell>
          <cell r="F104" t="str">
            <v>历史</v>
          </cell>
        </row>
        <row r="105">
          <cell r="C105">
            <v>20240307007</v>
          </cell>
          <cell r="D105" t="str">
            <v>男</v>
          </cell>
          <cell r="E105" t="str">
            <v>008</v>
          </cell>
          <cell r="F105" t="str">
            <v>历史</v>
          </cell>
          <cell r="G105">
            <v>9</v>
          </cell>
          <cell r="H105">
            <v>73.4</v>
          </cell>
        </row>
        <row r="106">
          <cell r="C106">
            <v>20240302090</v>
          </cell>
          <cell r="D106" t="str">
            <v>女</v>
          </cell>
          <cell r="E106" t="str">
            <v>008</v>
          </cell>
          <cell r="F106" t="str">
            <v>历史</v>
          </cell>
          <cell r="G106">
            <v>7</v>
          </cell>
          <cell r="H106">
            <v>69.8</v>
          </cell>
        </row>
        <row r="107">
          <cell r="C107">
            <v>20240302091</v>
          </cell>
          <cell r="D107" t="str">
            <v>女</v>
          </cell>
          <cell r="E107" t="str">
            <v>008</v>
          </cell>
          <cell r="F107" t="str">
            <v>历史</v>
          </cell>
          <cell r="G107">
            <v>5</v>
          </cell>
          <cell r="H107">
            <v>91.1</v>
          </cell>
        </row>
        <row r="108">
          <cell r="C108">
            <v>20240303007</v>
          </cell>
          <cell r="D108" t="str">
            <v>女</v>
          </cell>
          <cell r="E108" t="str">
            <v>009</v>
          </cell>
          <cell r="F108" t="str">
            <v>地理</v>
          </cell>
          <cell r="G108">
            <v>6</v>
          </cell>
          <cell r="H108">
            <v>74.6</v>
          </cell>
        </row>
        <row r="109">
          <cell r="C109">
            <v>20240307014</v>
          </cell>
          <cell r="D109" t="str">
            <v>女</v>
          </cell>
          <cell r="E109" t="str">
            <v>009</v>
          </cell>
          <cell r="F109" t="str">
            <v>地理</v>
          </cell>
          <cell r="G109">
            <v>5</v>
          </cell>
          <cell r="H109">
            <v>83</v>
          </cell>
        </row>
        <row r="110">
          <cell r="C110">
            <v>20240303003</v>
          </cell>
          <cell r="D110" t="str">
            <v>女</v>
          </cell>
          <cell r="E110" t="str">
            <v>009</v>
          </cell>
          <cell r="F110" t="str">
            <v>地理</v>
          </cell>
          <cell r="G110">
            <v>7</v>
          </cell>
          <cell r="H110">
            <v>84.4</v>
          </cell>
        </row>
        <row r="111">
          <cell r="C111">
            <v>20240303008</v>
          </cell>
          <cell r="D111" t="str">
            <v>女</v>
          </cell>
          <cell r="E111" t="str">
            <v>009</v>
          </cell>
          <cell r="F111" t="str">
            <v>地理</v>
          </cell>
          <cell r="G111">
            <v>4</v>
          </cell>
          <cell r="H111">
            <v>88.6</v>
          </cell>
        </row>
        <row r="112">
          <cell r="C112">
            <v>20240303004</v>
          </cell>
          <cell r="D112" t="str">
            <v>女</v>
          </cell>
          <cell r="E112" t="str">
            <v>009</v>
          </cell>
          <cell r="F112" t="str">
            <v>地理</v>
          </cell>
          <cell r="G112">
            <v>8</v>
          </cell>
          <cell r="H112">
            <v>84.6</v>
          </cell>
        </row>
        <row r="113">
          <cell r="C113">
            <v>20240303018</v>
          </cell>
          <cell r="D113" t="str">
            <v>男</v>
          </cell>
          <cell r="E113" t="str">
            <v>009</v>
          </cell>
          <cell r="F113" t="str">
            <v>地理</v>
          </cell>
          <cell r="G113">
            <v>9</v>
          </cell>
          <cell r="H113">
            <v>86</v>
          </cell>
        </row>
        <row r="114">
          <cell r="C114">
            <v>20240303014</v>
          </cell>
          <cell r="D114" t="str">
            <v>女</v>
          </cell>
          <cell r="E114" t="str">
            <v>009</v>
          </cell>
          <cell r="F114" t="str">
            <v>地理</v>
          </cell>
        </row>
        <row r="115">
          <cell r="C115">
            <v>20240307016</v>
          </cell>
          <cell r="D115" t="str">
            <v>男</v>
          </cell>
          <cell r="E115" t="str">
            <v>009</v>
          </cell>
          <cell r="F115" t="str">
            <v>地理</v>
          </cell>
          <cell r="G115">
            <v>3</v>
          </cell>
          <cell r="H115">
            <v>72.8</v>
          </cell>
        </row>
        <row r="116">
          <cell r="C116">
            <v>20240303012</v>
          </cell>
          <cell r="D116" t="str">
            <v>女</v>
          </cell>
          <cell r="E116" t="str">
            <v>009</v>
          </cell>
          <cell r="F116" t="str">
            <v>地理</v>
          </cell>
          <cell r="G116">
            <v>2</v>
          </cell>
          <cell r="H116">
            <v>85</v>
          </cell>
        </row>
        <row r="117">
          <cell r="C117">
            <v>20240303006</v>
          </cell>
          <cell r="D117" t="str">
            <v>男</v>
          </cell>
          <cell r="E117" t="str">
            <v>009</v>
          </cell>
          <cell r="F117" t="str">
            <v>地理</v>
          </cell>
        </row>
        <row r="118">
          <cell r="C118">
            <v>20240303005</v>
          </cell>
          <cell r="D118" t="str">
            <v>男</v>
          </cell>
          <cell r="E118" t="str">
            <v>009</v>
          </cell>
          <cell r="F118" t="str">
            <v>地理</v>
          </cell>
        </row>
        <row r="119">
          <cell r="C119">
            <v>20240303016</v>
          </cell>
          <cell r="D119" t="str">
            <v>男</v>
          </cell>
          <cell r="E119" t="str">
            <v>009</v>
          </cell>
          <cell r="F119" t="str">
            <v>地理</v>
          </cell>
          <cell r="G119">
            <v>1</v>
          </cell>
          <cell r="H119">
            <v>65.6</v>
          </cell>
        </row>
        <row r="120">
          <cell r="C120">
            <v>20240303029</v>
          </cell>
          <cell r="D120" t="str">
            <v>女</v>
          </cell>
          <cell r="E120" t="str">
            <v>010</v>
          </cell>
          <cell r="F120" t="str">
            <v>音乐</v>
          </cell>
          <cell r="G120">
            <v>2</v>
          </cell>
          <cell r="H120">
            <v>83.9</v>
          </cell>
        </row>
        <row r="121">
          <cell r="C121">
            <v>20240303026</v>
          </cell>
          <cell r="D121" t="str">
            <v>女</v>
          </cell>
          <cell r="E121" t="str">
            <v>010</v>
          </cell>
          <cell r="F121" t="str">
            <v>音乐</v>
          </cell>
          <cell r="G121">
            <v>1</v>
          </cell>
          <cell r="H121">
            <v>66.2</v>
          </cell>
        </row>
        <row r="122">
          <cell r="C122">
            <v>20240307026</v>
          </cell>
          <cell r="D122" t="str">
            <v>女</v>
          </cell>
          <cell r="E122" t="str">
            <v>010</v>
          </cell>
          <cell r="F122" t="str">
            <v>音乐</v>
          </cell>
          <cell r="G122">
            <v>3</v>
          </cell>
          <cell r="H122">
            <v>77.1</v>
          </cell>
        </row>
        <row r="123">
          <cell r="C123">
            <v>20240303077</v>
          </cell>
          <cell r="D123" t="str">
            <v>女</v>
          </cell>
          <cell r="E123" t="str">
            <v>011</v>
          </cell>
          <cell r="F123" t="str">
            <v>体育</v>
          </cell>
          <cell r="G123">
            <v>6</v>
          </cell>
          <cell r="H123">
            <v>86.4</v>
          </cell>
        </row>
        <row r="124">
          <cell r="C124">
            <v>20240303053</v>
          </cell>
          <cell r="D124" t="str">
            <v>男</v>
          </cell>
          <cell r="E124" t="str">
            <v>011</v>
          </cell>
          <cell r="F124" t="str">
            <v>体育</v>
          </cell>
          <cell r="G124">
            <v>3</v>
          </cell>
          <cell r="H124">
            <v>87.1</v>
          </cell>
        </row>
        <row r="125">
          <cell r="C125">
            <v>20240303036</v>
          </cell>
          <cell r="D125" t="str">
            <v>男</v>
          </cell>
          <cell r="E125" t="str">
            <v>011</v>
          </cell>
          <cell r="F125" t="str">
            <v>体育</v>
          </cell>
        </row>
        <row r="126">
          <cell r="C126">
            <v>20240303075</v>
          </cell>
          <cell r="D126" t="str">
            <v>男</v>
          </cell>
          <cell r="E126" t="str">
            <v>011</v>
          </cell>
          <cell r="F126" t="str">
            <v>体育</v>
          </cell>
          <cell r="G126">
            <v>2</v>
          </cell>
          <cell r="H126">
            <v>68.7</v>
          </cell>
        </row>
        <row r="127">
          <cell r="C127">
            <v>20240303064</v>
          </cell>
          <cell r="D127" t="str">
            <v>男</v>
          </cell>
          <cell r="E127" t="str">
            <v>011</v>
          </cell>
          <cell r="F127" t="str">
            <v>体育</v>
          </cell>
          <cell r="G127">
            <v>5</v>
          </cell>
          <cell r="H127">
            <v>74.1</v>
          </cell>
        </row>
        <row r="128">
          <cell r="C128">
            <v>20240307053</v>
          </cell>
          <cell r="D128" t="str">
            <v>男</v>
          </cell>
          <cell r="E128" t="str">
            <v>011</v>
          </cell>
          <cell r="F128" t="str">
            <v>体育</v>
          </cell>
          <cell r="G128">
            <v>7</v>
          </cell>
          <cell r="H128">
            <v>74.3</v>
          </cell>
        </row>
        <row r="129">
          <cell r="C129">
            <v>20240303076</v>
          </cell>
          <cell r="D129" t="str">
            <v>女</v>
          </cell>
          <cell r="E129" t="str">
            <v>011</v>
          </cell>
          <cell r="F129" t="str">
            <v>体育</v>
          </cell>
          <cell r="G129">
            <v>4</v>
          </cell>
          <cell r="H129">
            <v>78.1</v>
          </cell>
        </row>
        <row r="130">
          <cell r="C130">
            <v>20240303068</v>
          </cell>
          <cell r="D130" t="str">
            <v>男</v>
          </cell>
          <cell r="E130" t="str">
            <v>011</v>
          </cell>
          <cell r="F130" t="str">
            <v>体育</v>
          </cell>
          <cell r="G130">
            <v>9</v>
          </cell>
          <cell r="H130">
            <v>75</v>
          </cell>
        </row>
        <row r="131">
          <cell r="C131">
            <v>20240303030</v>
          </cell>
          <cell r="D131" t="str">
            <v>男</v>
          </cell>
          <cell r="E131" t="str">
            <v>011</v>
          </cell>
          <cell r="F131" t="str">
            <v>体育</v>
          </cell>
          <cell r="G131">
            <v>8</v>
          </cell>
          <cell r="H131">
            <v>89.6</v>
          </cell>
        </row>
        <row r="132">
          <cell r="C132">
            <v>20240303073</v>
          </cell>
          <cell r="D132" t="str">
            <v>女</v>
          </cell>
          <cell r="E132" t="str">
            <v>011</v>
          </cell>
          <cell r="F132" t="str">
            <v>体育</v>
          </cell>
          <cell r="G132">
            <v>1</v>
          </cell>
          <cell r="H132">
            <v>81.4</v>
          </cell>
        </row>
        <row r="133">
          <cell r="C133">
            <v>20240303079</v>
          </cell>
          <cell r="D133" t="str">
            <v>女</v>
          </cell>
          <cell r="E133" t="str">
            <v>011</v>
          </cell>
          <cell r="F133" t="str">
            <v>体育</v>
          </cell>
        </row>
        <row r="134">
          <cell r="C134">
            <v>20240303054</v>
          </cell>
          <cell r="D134" t="str">
            <v>女</v>
          </cell>
          <cell r="E134" t="str">
            <v>011</v>
          </cell>
          <cell r="F134" t="str">
            <v>体育</v>
          </cell>
          <cell r="G134">
            <v>10</v>
          </cell>
          <cell r="H134">
            <v>82.9</v>
          </cell>
        </row>
        <row r="135">
          <cell r="C135">
            <v>20240303104</v>
          </cell>
          <cell r="D135" t="str">
            <v>女</v>
          </cell>
          <cell r="E135" t="str">
            <v>012</v>
          </cell>
          <cell r="F135" t="str">
            <v>心理</v>
          </cell>
          <cell r="G135">
            <v>3</v>
          </cell>
          <cell r="H135">
            <v>85.3</v>
          </cell>
        </row>
        <row r="136">
          <cell r="C136">
            <v>20240307064</v>
          </cell>
          <cell r="D136" t="str">
            <v>女</v>
          </cell>
          <cell r="E136" t="str">
            <v>012</v>
          </cell>
          <cell r="F136" t="str">
            <v>心理</v>
          </cell>
          <cell r="G136">
            <v>2</v>
          </cell>
          <cell r="H136">
            <v>52.6</v>
          </cell>
        </row>
        <row r="137">
          <cell r="C137">
            <v>20240307069</v>
          </cell>
          <cell r="D137" t="str">
            <v>男</v>
          </cell>
          <cell r="E137" t="str">
            <v>012</v>
          </cell>
          <cell r="F137" t="str">
            <v>心理</v>
          </cell>
          <cell r="G137">
            <v>1</v>
          </cell>
          <cell r="H137">
            <v>58</v>
          </cell>
        </row>
        <row r="138">
          <cell r="C138">
            <v>20240307071</v>
          </cell>
          <cell r="D138" t="str">
            <v>女</v>
          </cell>
          <cell r="E138" t="str">
            <v>013</v>
          </cell>
          <cell r="F138" t="str">
            <v>俄语</v>
          </cell>
          <cell r="G138">
            <v>1</v>
          </cell>
          <cell r="H138">
            <v>72.1</v>
          </cell>
        </row>
        <row r="139">
          <cell r="C139">
            <v>20240303116</v>
          </cell>
          <cell r="D139" t="str">
            <v>女</v>
          </cell>
          <cell r="E139" t="str">
            <v>013</v>
          </cell>
          <cell r="F139" t="str">
            <v>俄语</v>
          </cell>
          <cell r="G139">
            <v>3</v>
          </cell>
          <cell r="H139">
            <v>83</v>
          </cell>
        </row>
        <row r="140">
          <cell r="C140">
            <v>20240303115</v>
          </cell>
          <cell r="D140" t="str">
            <v>女</v>
          </cell>
          <cell r="E140" t="str">
            <v>013</v>
          </cell>
          <cell r="F140" t="str">
            <v>俄语</v>
          </cell>
          <cell r="G140">
            <v>2</v>
          </cell>
          <cell r="H140">
            <v>81.9</v>
          </cell>
        </row>
        <row r="141">
          <cell r="C141">
            <v>20240221075</v>
          </cell>
          <cell r="D141" t="str">
            <v>女</v>
          </cell>
          <cell r="E141" t="str">
            <v>014</v>
          </cell>
          <cell r="F141" t="str">
            <v>日语</v>
          </cell>
          <cell r="G141">
            <v>3</v>
          </cell>
          <cell r="H141">
            <v>78.6</v>
          </cell>
        </row>
        <row r="142">
          <cell r="C142">
            <v>20240303122</v>
          </cell>
          <cell r="D142" t="str">
            <v>女</v>
          </cell>
          <cell r="E142" t="str">
            <v>014</v>
          </cell>
          <cell r="F142" t="str">
            <v>日语</v>
          </cell>
          <cell r="G142">
            <v>2</v>
          </cell>
          <cell r="H142">
            <v>80.5</v>
          </cell>
        </row>
        <row r="143">
          <cell r="C143">
            <v>20240303119</v>
          </cell>
          <cell r="D143" t="str">
            <v>女</v>
          </cell>
          <cell r="E143" t="str">
            <v>014</v>
          </cell>
          <cell r="F143" t="str">
            <v>日语</v>
          </cell>
          <cell r="G143">
            <v>1</v>
          </cell>
          <cell r="H143">
            <v>75.9</v>
          </cell>
        </row>
        <row r="144">
          <cell r="C144">
            <v>20240303136</v>
          </cell>
          <cell r="D144" t="str">
            <v>女</v>
          </cell>
          <cell r="E144" t="str">
            <v>015</v>
          </cell>
          <cell r="F144" t="str">
            <v>会计</v>
          </cell>
          <cell r="G144">
            <v>3</v>
          </cell>
          <cell r="H144">
            <v>73.7</v>
          </cell>
        </row>
        <row r="145">
          <cell r="C145">
            <v>20240303131</v>
          </cell>
          <cell r="D145" t="str">
            <v>女</v>
          </cell>
          <cell r="E145" t="str">
            <v>015</v>
          </cell>
          <cell r="F145" t="str">
            <v>会计</v>
          </cell>
          <cell r="G145">
            <v>4</v>
          </cell>
          <cell r="H145">
            <v>86.7</v>
          </cell>
        </row>
        <row r="146">
          <cell r="C146">
            <v>20240303135</v>
          </cell>
          <cell r="D146" t="str">
            <v>女</v>
          </cell>
          <cell r="E146" t="str">
            <v>015</v>
          </cell>
          <cell r="F146" t="str">
            <v>会计</v>
          </cell>
          <cell r="G146">
            <v>2</v>
          </cell>
          <cell r="H146">
            <v>84.3</v>
          </cell>
        </row>
        <row r="147">
          <cell r="C147">
            <v>20240303137</v>
          </cell>
          <cell r="D147" t="str">
            <v>女</v>
          </cell>
          <cell r="E147" t="str">
            <v>015</v>
          </cell>
          <cell r="F147" t="str">
            <v>会计</v>
          </cell>
          <cell r="G147">
            <v>5</v>
          </cell>
          <cell r="H147">
            <v>69.7</v>
          </cell>
        </row>
        <row r="148">
          <cell r="C148">
            <v>20240308029</v>
          </cell>
          <cell r="D148" t="str">
            <v>女</v>
          </cell>
          <cell r="E148" t="str">
            <v>015</v>
          </cell>
          <cell r="F148" t="str">
            <v>会计</v>
          </cell>
        </row>
        <row r="149">
          <cell r="C149">
            <v>20240303134</v>
          </cell>
          <cell r="D149" t="str">
            <v>女</v>
          </cell>
          <cell r="E149" t="str">
            <v>015</v>
          </cell>
          <cell r="F149" t="str">
            <v>会计</v>
          </cell>
          <cell r="G149">
            <v>1</v>
          </cell>
          <cell r="H149">
            <v>74.4</v>
          </cell>
        </row>
        <row r="150">
          <cell r="C150">
            <v>20240305039</v>
          </cell>
          <cell r="D150" t="str">
            <v>女</v>
          </cell>
          <cell r="E150" t="str">
            <v>016</v>
          </cell>
          <cell r="F150" t="str">
            <v>图书</v>
          </cell>
          <cell r="G150">
            <v>2</v>
          </cell>
          <cell r="H150">
            <v>83.6</v>
          </cell>
        </row>
        <row r="151">
          <cell r="C151">
            <v>20240303139</v>
          </cell>
          <cell r="D151" t="str">
            <v>女</v>
          </cell>
          <cell r="E151" t="str">
            <v>016</v>
          </cell>
          <cell r="F151" t="str">
            <v>图书</v>
          </cell>
          <cell r="G151">
            <v>3</v>
          </cell>
          <cell r="H151">
            <v>76</v>
          </cell>
        </row>
        <row r="152">
          <cell r="C152">
            <v>20240303140</v>
          </cell>
          <cell r="D152" t="str">
            <v>女</v>
          </cell>
          <cell r="E152" t="str">
            <v>016</v>
          </cell>
          <cell r="F152" t="str">
            <v>图书</v>
          </cell>
          <cell r="G152">
            <v>1</v>
          </cell>
          <cell r="H152">
            <v>74.8</v>
          </cell>
        </row>
        <row r="153">
          <cell r="C153">
            <v>20240303149</v>
          </cell>
          <cell r="D153" t="str">
            <v>女</v>
          </cell>
          <cell r="E153" t="str">
            <v>018</v>
          </cell>
          <cell r="F153" t="str">
            <v>特教</v>
          </cell>
          <cell r="G153">
            <v>2</v>
          </cell>
          <cell r="H153">
            <v>84.9</v>
          </cell>
        </row>
        <row r="154">
          <cell r="C154">
            <v>20240303148</v>
          </cell>
          <cell r="D154" t="str">
            <v>男</v>
          </cell>
          <cell r="E154" t="str">
            <v>018</v>
          </cell>
          <cell r="F154" t="str">
            <v>特教</v>
          </cell>
          <cell r="G154">
            <v>1</v>
          </cell>
          <cell r="H154">
            <v>78.2</v>
          </cell>
        </row>
        <row r="155">
          <cell r="C155">
            <v>20240303145</v>
          </cell>
          <cell r="D155" t="str">
            <v>女</v>
          </cell>
          <cell r="E155" t="str">
            <v>018</v>
          </cell>
          <cell r="F155" t="str">
            <v>特教</v>
          </cell>
          <cell r="G155">
            <v>3</v>
          </cell>
          <cell r="H155">
            <v>78.1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7"/>
  <sheetViews>
    <sheetView tabSelected="1" zoomScale="115" zoomScaleNormal="115" workbookViewId="0">
      <pane ySplit="4" topLeftCell="A5" activePane="bottomLeft" state="frozen"/>
      <selection/>
      <selection pane="bottomLeft" activeCell="L6" sqref="L6"/>
    </sheetView>
  </sheetViews>
  <sheetFormatPr defaultColWidth="9" defaultRowHeight="13.5" customHeight="1"/>
  <cols>
    <col min="1" max="1" width="6.93333333333333" style="2" customWidth="1"/>
    <col min="2" max="2" width="9.09166666666667" style="2" customWidth="1"/>
    <col min="3" max="3" width="17.2583333333333" style="2" customWidth="1"/>
    <col min="4" max="5" width="13.6333333333333" style="3" customWidth="1"/>
    <col min="6" max="7" width="14.4416666666667" style="2" customWidth="1"/>
    <col min="8" max="8" width="11.9" style="2" customWidth="1"/>
    <col min="9" max="9" width="9.75" style="2" customWidth="1"/>
    <col min="10" max="10" width="13.2333333333333" style="2" customWidth="1"/>
    <col min="11" max="253" width="9" style="2"/>
    <col min="254" max="16384" width="9" style="4"/>
  </cols>
  <sheetData>
    <row r="1" ht="14" customHeight="1" spans="1:1">
      <c r="A1" s="5" t="s">
        <v>0</v>
      </c>
    </row>
    <row r="2" ht="60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7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9"/>
      <c r="F3" s="8" t="s">
        <v>6</v>
      </c>
      <c r="G3" s="9"/>
      <c r="H3" s="10" t="s">
        <v>7</v>
      </c>
      <c r="I3" s="10" t="s">
        <v>8</v>
      </c>
      <c r="J3" s="10" t="s">
        <v>9</v>
      </c>
    </row>
    <row r="4" ht="17" customHeight="1" spans="1:10">
      <c r="A4" s="11"/>
      <c r="B4" s="11" t="s">
        <v>3</v>
      </c>
      <c r="C4" s="11" t="s">
        <v>4</v>
      </c>
      <c r="D4" s="12" t="s">
        <v>5</v>
      </c>
      <c r="E4" s="12" t="s">
        <v>10</v>
      </c>
      <c r="F4" s="12" t="s">
        <v>6</v>
      </c>
      <c r="G4" s="12" t="s">
        <v>11</v>
      </c>
      <c r="H4" s="13"/>
      <c r="I4" s="13" t="s">
        <v>8</v>
      </c>
      <c r="J4" s="13" t="s">
        <v>12</v>
      </c>
    </row>
    <row r="5" s="1" customFormat="1" ht="25" customHeight="1" spans="1:10">
      <c r="A5" s="14">
        <v>1</v>
      </c>
      <c r="B5" s="15" t="s">
        <v>13</v>
      </c>
      <c r="C5" s="16">
        <v>20240308001</v>
      </c>
      <c r="D5" s="17">
        <v>79.88</v>
      </c>
      <c r="E5" s="17">
        <f t="shared" ref="E5:E68" si="0">D5*40%</f>
        <v>31.952</v>
      </c>
      <c r="F5" s="17">
        <f>VLOOKUP(C5,[1]总表!$C$3:$H$155,6,0)</f>
        <v>88</v>
      </c>
      <c r="G5" s="17">
        <f t="shared" ref="G5:G68" si="1">F5*60%</f>
        <v>52.8</v>
      </c>
      <c r="H5" s="17">
        <f t="shared" ref="H5:H68" si="2">D5*0.4+F5*0.6</f>
        <v>84.752</v>
      </c>
      <c r="I5" s="14">
        <f>RANK(H5,$H$5:$H$22)</f>
        <v>1</v>
      </c>
      <c r="J5" s="15" t="s">
        <v>14</v>
      </c>
    </row>
    <row r="6" s="1" customFormat="1" ht="25" customHeight="1" spans="1:10">
      <c r="A6" s="14">
        <v>2</v>
      </c>
      <c r="B6" s="15" t="s">
        <v>13</v>
      </c>
      <c r="C6" s="15">
        <v>20240301008</v>
      </c>
      <c r="D6" s="17">
        <v>72.19</v>
      </c>
      <c r="E6" s="17">
        <f t="shared" si="0"/>
        <v>28.876</v>
      </c>
      <c r="F6" s="17">
        <f>VLOOKUP(C6,[1]总表!$C$3:$H$155,6,0)</f>
        <v>87</v>
      </c>
      <c r="G6" s="17">
        <f t="shared" si="1"/>
        <v>52.2</v>
      </c>
      <c r="H6" s="17">
        <f t="shared" si="2"/>
        <v>81.076</v>
      </c>
      <c r="I6" s="14">
        <f>RANK(H6,$H$5:$H$22)</f>
        <v>2</v>
      </c>
      <c r="J6" s="15" t="s">
        <v>14</v>
      </c>
    </row>
    <row r="7" s="1" customFormat="1" ht="25" customHeight="1" spans="1:10">
      <c r="A7" s="14">
        <v>3</v>
      </c>
      <c r="B7" s="14" t="s">
        <v>13</v>
      </c>
      <c r="C7" s="18">
        <v>20240301001</v>
      </c>
      <c r="D7" s="17">
        <v>75.53</v>
      </c>
      <c r="E7" s="17">
        <f t="shared" si="0"/>
        <v>30.212</v>
      </c>
      <c r="F7" s="17">
        <f>VLOOKUP(C7,[1]总表!$C$3:$H$155,6,0)</f>
        <v>82.5</v>
      </c>
      <c r="G7" s="17">
        <f t="shared" si="1"/>
        <v>49.5</v>
      </c>
      <c r="H7" s="17">
        <f t="shared" si="2"/>
        <v>79.712</v>
      </c>
      <c r="I7" s="14">
        <f>RANK(H7,$H$5:$H$22)</f>
        <v>3</v>
      </c>
      <c r="J7" s="15" t="s">
        <v>14</v>
      </c>
    </row>
    <row r="8" s="1" customFormat="1" ht="25" customHeight="1" spans="1:10">
      <c r="A8" s="14">
        <v>4</v>
      </c>
      <c r="B8" s="14" t="s">
        <v>13</v>
      </c>
      <c r="C8" s="16">
        <v>20240301005</v>
      </c>
      <c r="D8" s="17">
        <v>75.42</v>
      </c>
      <c r="E8" s="17">
        <f t="shared" si="0"/>
        <v>30.168</v>
      </c>
      <c r="F8" s="17">
        <f>VLOOKUP(C8,[1]总表!$C$3:$H$155,6,0)</f>
        <v>81.4</v>
      </c>
      <c r="G8" s="17">
        <f t="shared" si="1"/>
        <v>48.84</v>
      </c>
      <c r="H8" s="17">
        <f t="shared" si="2"/>
        <v>79.008</v>
      </c>
      <c r="I8" s="14">
        <f>RANK(H8,$H$5:$H$22)</f>
        <v>4</v>
      </c>
      <c r="J8" s="15" t="s">
        <v>14</v>
      </c>
    </row>
    <row r="9" s="1" customFormat="1" ht="25" customHeight="1" spans="1:10">
      <c r="A9" s="14">
        <v>5</v>
      </c>
      <c r="B9" s="14" t="s">
        <v>13</v>
      </c>
      <c r="C9" s="16">
        <v>20240306003</v>
      </c>
      <c r="D9" s="17">
        <v>73.34</v>
      </c>
      <c r="E9" s="17">
        <f t="shared" si="0"/>
        <v>29.336</v>
      </c>
      <c r="F9" s="17">
        <f>VLOOKUP(C9,[1]总表!$C$3:$H$155,6,0)</f>
        <v>81.6</v>
      </c>
      <c r="G9" s="17">
        <f t="shared" si="1"/>
        <v>48.96</v>
      </c>
      <c r="H9" s="17">
        <f t="shared" si="2"/>
        <v>78.296</v>
      </c>
      <c r="I9" s="14">
        <f>RANK(H9,$H$5:$H$22)</f>
        <v>5</v>
      </c>
      <c r="J9" s="15" t="s">
        <v>14</v>
      </c>
    </row>
    <row r="10" s="1" customFormat="1" ht="25" customHeight="1" spans="1:10">
      <c r="A10" s="14">
        <v>6</v>
      </c>
      <c r="B10" s="14" t="s">
        <v>13</v>
      </c>
      <c r="C10" s="16">
        <v>20240301017</v>
      </c>
      <c r="D10" s="17">
        <v>73.57</v>
      </c>
      <c r="E10" s="17">
        <f t="shared" si="0"/>
        <v>29.428</v>
      </c>
      <c r="F10" s="17">
        <f>VLOOKUP(C10,[1]总表!$C$3:$H$155,6,0)</f>
        <v>80.3</v>
      </c>
      <c r="G10" s="17">
        <f t="shared" si="1"/>
        <v>48.18</v>
      </c>
      <c r="H10" s="17">
        <f t="shared" si="2"/>
        <v>77.608</v>
      </c>
      <c r="I10" s="14">
        <f>RANK(H10,$H$5:$H$22)</f>
        <v>6</v>
      </c>
      <c r="J10" s="15" t="s">
        <v>14</v>
      </c>
    </row>
    <row r="11" s="1" customFormat="1" ht="25" customHeight="1" spans="1:10">
      <c r="A11" s="14">
        <v>7</v>
      </c>
      <c r="B11" s="14" t="s">
        <v>13</v>
      </c>
      <c r="C11" s="14">
        <v>20240301006</v>
      </c>
      <c r="D11" s="17">
        <v>69.57</v>
      </c>
      <c r="E11" s="17">
        <f t="shared" si="0"/>
        <v>27.828</v>
      </c>
      <c r="F11" s="17">
        <f>VLOOKUP(C11,[1]总表!$C$3:$H$155,6,0)</f>
        <v>80.6</v>
      </c>
      <c r="G11" s="17">
        <f t="shared" si="1"/>
        <v>48.36</v>
      </c>
      <c r="H11" s="17">
        <f t="shared" si="2"/>
        <v>76.188</v>
      </c>
      <c r="I11" s="14">
        <f>RANK(H11,$H$5:$H$22)</f>
        <v>7</v>
      </c>
      <c r="J11" s="14"/>
    </row>
    <row r="12" s="1" customFormat="1" ht="25" customHeight="1" spans="1:10">
      <c r="A12" s="14">
        <v>8</v>
      </c>
      <c r="B12" s="14" t="s">
        <v>13</v>
      </c>
      <c r="C12" s="18">
        <v>20240301004</v>
      </c>
      <c r="D12" s="17">
        <v>75.8</v>
      </c>
      <c r="E12" s="17">
        <f t="shared" si="0"/>
        <v>30.32</v>
      </c>
      <c r="F12" s="17">
        <f>VLOOKUP(C12,[1]总表!$C$3:$H$155,6,0)</f>
        <v>75</v>
      </c>
      <c r="G12" s="17">
        <f t="shared" si="1"/>
        <v>45</v>
      </c>
      <c r="H12" s="17">
        <f t="shared" si="2"/>
        <v>75.32</v>
      </c>
      <c r="I12" s="14">
        <f>RANK(H12,$H$5:$H$22)</f>
        <v>8</v>
      </c>
      <c r="J12" s="14"/>
    </row>
    <row r="13" s="1" customFormat="1" ht="25" customHeight="1" spans="1:10">
      <c r="A13" s="14">
        <v>9</v>
      </c>
      <c r="B13" s="14" t="s">
        <v>13</v>
      </c>
      <c r="C13" s="14">
        <v>20240301002</v>
      </c>
      <c r="D13" s="17">
        <v>69.88</v>
      </c>
      <c r="E13" s="17">
        <f t="shared" si="0"/>
        <v>27.952</v>
      </c>
      <c r="F13" s="17">
        <f>VLOOKUP(C13,[1]总表!$C$3:$H$155,6,0)</f>
        <v>78.4</v>
      </c>
      <c r="G13" s="17">
        <f t="shared" si="1"/>
        <v>47.04</v>
      </c>
      <c r="H13" s="17">
        <f t="shared" si="2"/>
        <v>74.992</v>
      </c>
      <c r="I13" s="14">
        <f>RANK(H13,$H$5:$H$22)</f>
        <v>9</v>
      </c>
      <c r="J13" s="14"/>
    </row>
    <row r="14" s="1" customFormat="1" ht="25" customHeight="1" spans="1:10">
      <c r="A14" s="14">
        <v>10</v>
      </c>
      <c r="B14" s="14" t="s">
        <v>13</v>
      </c>
      <c r="C14" s="18">
        <v>20240301018</v>
      </c>
      <c r="D14" s="17">
        <v>77.42</v>
      </c>
      <c r="E14" s="17">
        <f t="shared" si="0"/>
        <v>30.968</v>
      </c>
      <c r="F14" s="17">
        <f>VLOOKUP(C14,[1]总表!$C$3:$H$155,6,0)</f>
        <v>69.3</v>
      </c>
      <c r="G14" s="17">
        <f t="shared" si="1"/>
        <v>41.58</v>
      </c>
      <c r="H14" s="17">
        <f t="shared" si="2"/>
        <v>72.548</v>
      </c>
      <c r="I14" s="14">
        <f>RANK(H14,$H$5:$H$22)</f>
        <v>10</v>
      </c>
      <c r="J14" s="14"/>
    </row>
    <row r="15" s="1" customFormat="1" ht="25" customHeight="1" spans="1:10">
      <c r="A15" s="14">
        <v>11</v>
      </c>
      <c r="B15" s="14" t="s">
        <v>13</v>
      </c>
      <c r="C15" s="14">
        <v>20240301019</v>
      </c>
      <c r="D15" s="17">
        <v>67.46</v>
      </c>
      <c r="E15" s="17">
        <f t="shared" si="0"/>
        <v>26.984</v>
      </c>
      <c r="F15" s="17">
        <f>VLOOKUP(C15,[1]总表!$C$3:$H$155,6,0)</f>
        <v>75.6</v>
      </c>
      <c r="G15" s="17">
        <f t="shared" si="1"/>
        <v>45.36</v>
      </c>
      <c r="H15" s="17">
        <f t="shared" si="2"/>
        <v>72.344</v>
      </c>
      <c r="I15" s="14">
        <f>RANK(H15,$H$5:$H$22)</f>
        <v>11</v>
      </c>
      <c r="J15" s="14"/>
    </row>
    <row r="16" s="1" customFormat="1" ht="25" customHeight="1" spans="1:10">
      <c r="A16" s="14">
        <v>12</v>
      </c>
      <c r="B16" s="14" t="s">
        <v>13</v>
      </c>
      <c r="C16" s="16">
        <v>20240306002</v>
      </c>
      <c r="D16" s="17">
        <v>72.88</v>
      </c>
      <c r="E16" s="17">
        <f t="shared" si="0"/>
        <v>29.152</v>
      </c>
      <c r="F16" s="17">
        <f>VLOOKUP(C16,[1]总表!$C$3:$H$155,6,0)</f>
        <v>0</v>
      </c>
      <c r="G16" s="17">
        <f t="shared" si="1"/>
        <v>0</v>
      </c>
      <c r="H16" s="17">
        <f t="shared" si="2"/>
        <v>29.152</v>
      </c>
      <c r="I16" s="14">
        <f>RANK(H16,$H$5:$H$22)</f>
        <v>12</v>
      </c>
      <c r="J16" s="14"/>
    </row>
    <row r="17" s="1" customFormat="1" ht="25" customHeight="1" spans="1:10">
      <c r="A17" s="14">
        <v>13</v>
      </c>
      <c r="B17" s="15" t="s">
        <v>13</v>
      </c>
      <c r="C17" s="15">
        <v>20240301010</v>
      </c>
      <c r="D17" s="17">
        <v>72.34</v>
      </c>
      <c r="E17" s="17">
        <f t="shared" si="0"/>
        <v>28.936</v>
      </c>
      <c r="F17" s="17">
        <f>VLOOKUP(C17,[1]总表!$C$3:$H$155,6,0)</f>
        <v>0</v>
      </c>
      <c r="G17" s="17">
        <f t="shared" si="1"/>
        <v>0</v>
      </c>
      <c r="H17" s="17">
        <f t="shared" si="2"/>
        <v>28.936</v>
      </c>
      <c r="I17" s="14">
        <f>RANK(H17,$H$5:$H$22)</f>
        <v>13</v>
      </c>
      <c r="J17" s="15"/>
    </row>
    <row r="18" s="1" customFormat="1" ht="25" customHeight="1" spans="1:10">
      <c r="A18" s="14">
        <v>14</v>
      </c>
      <c r="B18" s="15" t="s">
        <v>13</v>
      </c>
      <c r="C18" s="15">
        <v>20240301007</v>
      </c>
      <c r="D18" s="17">
        <v>70.34</v>
      </c>
      <c r="E18" s="17">
        <f t="shared" si="0"/>
        <v>28.136</v>
      </c>
      <c r="F18" s="17">
        <f>VLOOKUP(C18,[1]总表!$C$3:$H$155,6,0)</f>
        <v>0</v>
      </c>
      <c r="G18" s="17">
        <f t="shared" si="1"/>
        <v>0</v>
      </c>
      <c r="H18" s="17">
        <f t="shared" si="2"/>
        <v>28.136</v>
      </c>
      <c r="I18" s="14">
        <f>RANK(H18,$H$5:$H$22)</f>
        <v>14</v>
      </c>
      <c r="J18" s="15"/>
    </row>
    <row r="19" s="1" customFormat="1" ht="25" customHeight="1" spans="1:10">
      <c r="A19" s="14">
        <v>15</v>
      </c>
      <c r="B19" s="15" t="s">
        <v>13</v>
      </c>
      <c r="C19" s="15">
        <v>20240301016</v>
      </c>
      <c r="D19" s="17">
        <v>70.07</v>
      </c>
      <c r="E19" s="17">
        <f t="shared" si="0"/>
        <v>28.028</v>
      </c>
      <c r="F19" s="17">
        <f>VLOOKUP(C19,[1]总表!$C$3:$H$155,6,0)</f>
        <v>0</v>
      </c>
      <c r="G19" s="17">
        <f t="shared" si="1"/>
        <v>0</v>
      </c>
      <c r="H19" s="17">
        <f t="shared" si="2"/>
        <v>28.028</v>
      </c>
      <c r="I19" s="14">
        <f>RANK(H19,$H$5:$H$22)</f>
        <v>15</v>
      </c>
      <c r="J19" s="15"/>
    </row>
    <row r="20" s="2" customFormat="1" ht="25" customHeight="1" spans="1:10">
      <c r="A20" s="14">
        <v>16</v>
      </c>
      <c r="B20" s="14" t="s">
        <v>13</v>
      </c>
      <c r="C20" s="14">
        <v>20240301015</v>
      </c>
      <c r="D20" s="17">
        <v>69.15</v>
      </c>
      <c r="E20" s="17">
        <f t="shared" si="0"/>
        <v>27.66</v>
      </c>
      <c r="F20" s="17">
        <f>VLOOKUP(C20,[1]总表!$C$3:$H$155,6,0)</f>
        <v>0</v>
      </c>
      <c r="G20" s="17">
        <f t="shared" si="1"/>
        <v>0</v>
      </c>
      <c r="H20" s="17">
        <f t="shared" si="2"/>
        <v>27.66</v>
      </c>
      <c r="I20" s="14">
        <f>RANK(H20,$H$5:$H$22)</f>
        <v>16</v>
      </c>
      <c r="J20" s="14"/>
    </row>
    <row r="21" s="2" customFormat="1" ht="25" customHeight="1" spans="1:10">
      <c r="A21" s="14">
        <v>17</v>
      </c>
      <c r="B21" s="14" t="s">
        <v>13</v>
      </c>
      <c r="C21" s="14">
        <v>20240301020</v>
      </c>
      <c r="D21" s="17">
        <v>66.8</v>
      </c>
      <c r="E21" s="17">
        <f t="shared" si="0"/>
        <v>26.72</v>
      </c>
      <c r="F21" s="17">
        <f>VLOOKUP(C21,[1]总表!$C$3:$H$155,6,0)</f>
        <v>0</v>
      </c>
      <c r="G21" s="17">
        <f t="shared" si="1"/>
        <v>0</v>
      </c>
      <c r="H21" s="17">
        <f t="shared" si="2"/>
        <v>26.72</v>
      </c>
      <c r="I21" s="14">
        <f>RANK(H21,$H$5:$H$22)</f>
        <v>17</v>
      </c>
      <c r="J21" s="14"/>
    </row>
    <row r="22" s="2" customFormat="1" ht="25" customHeight="1" spans="1:10">
      <c r="A22" s="14">
        <v>18</v>
      </c>
      <c r="B22" s="14" t="s">
        <v>13</v>
      </c>
      <c r="C22" s="14">
        <v>20240306001</v>
      </c>
      <c r="D22" s="17">
        <v>66.76</v>
      </c>
      <c r="E22" s="17">
        <f t="shared" si="0"/>
        <v>26.704</v>
      </c>
      <c r="F22" s="17">
        <f>VLOOKUP(C22,[1]总表!$C$3:$H$155,6,0)</f>
        <v>0</v>
      </c>
      <c r="G22" s="17">
        <f t="shared" si="1"/>
        <v>0</v>
      </c>
      <c r="H22" s="17">
        <f t="shared" si="2"/>
        <v>26.704</v>
      </c>
      <c r="I22" s="14">
        <f>RANK(H22,$H$5:$H$22)</f>
        <v>18</v>
      </c>
      <c r="J22" s="14"/>
    </row>
    <row r="23" ht="25" customHeight="1" spans="1:10">
      <c r="A23" s="14">
        <v>19</v>
      </c>
      <c r="B23" s="14" t="s">
        <v>15</v>
      </c>
      <c r="C23" s="14">
        <v>20240301040</v>
      </c>
      <c r="D23" s="17">
        <v>77.65</v>
      </c>
      <c r="E23" s="17">
        <f t="shared" si="0"/>
        <v>31.06</v>
      </c>
      <c r="F23" s="17">
        <f>VLOOKUP(C23,[1]总表!$C$3:$H$155,6,0)</f>
        <v>89.3</v>
      </c>
      <c r="G23" s="17">
        <f t="shared" si="1"/>
        <v>53.58</v>
      </c>
      <c r="H23" s="17">
        <f t="shared" si="2"/>
        <v>84.64</v>
      </c>
      <c r="I23" s="14">
        <f t="shared" ref="I23:I40" si="3">RANK(H23,$H$23:$H$40)</f>
        <v>1</v>
      </c>
      <c r="J23" s="15" t="s">
        <v>16</v>
      </c>
    </row>
    <row r="24" ht="25" customHeight="1" spans="1:10">
      <c r="A24" s="14">
        <v>20</v>
      </c>
      <c r="B24" s="14" t="s">
        <v>15</v>
      </c>
      <c r="C24" s="14">
        <v>20240301032</v>
      </c>
      <c r="D24" s="17">
        <v>75.53</v>
      </c>
      <c r="E24" s="17">
        <f t="shared" si="0"/>
        <v>30.212</v>
      </c>
      <c r="F24" s="17">
        <f>VLOOKUP(C24,[1]总表!$C$3:$H$155,6,0)</f>
        <v>86.3</v>
      </c>
      <c r="G24" s="17">
        <f t="shared" si="1"/>
        <v>51.78</v>
      </c>
      <c r="H24" s="17">
        <f t="shared" si="2"/>
        <v>81.992</v>
      </c>
      <c r="I24" s="14">
        <f t="shared" si="3"/>
        <v>2</v>
      </c>
      <c r="J24" s="15" t="s">
        <v>14</v>
      </c>
    </row>
    <row r="25" ht="25" customHeight="1" spans="1:10">
      <c r="A25" s="14">
        <v>21</v>
      </c>
      <c r="B25" s="14" t="s">
        <v>15</v>
      </c>
      <c r="C25" s="14">
        <v>20240301036</v>
      </c>
      <c r="D25" s="17">
        <v>69.57</v>
      </c>
      <c r="E25" s="17">
        <f t="shared" si="0"/>
        <v>27.828</v>
      </c>
      <c r="F25" s="17">
        <f>VLOOKUP(C25,[1]总表!$C$3:$H$155,6,0)</f>
        <v>87.1</v>
      </c>
      <c r="G25" s="17">
        <f t="shared" si="1"/>
        <v>52.26</v>
      </c>
      <c r="H25" s="17">
        <f t="shared" si="2"/>
        <v>80.088</v>
      </c>
      <c r="I25" s="14">
        <f t="shared" si="3"/>
        <v>3</v>
      </c>
      <c r="J25" s="15" t="s">
        <v>14</v>
      </c>
    </row>
    <row r="26" ht="25" customHeight="1" spans="1:10">
      <c r="A26" s="14">
        <v>22</v>
      </c>
      <c r="B26" s="14" t="s">
        <v>15</v>
      </c>
      <c r="C26" s="14">
        <v>20240308003</v>
      </c>
      <c r="D26" s="17">
        <v>74.19</v>
      </c>
      <c r="E26" s="17">
        <f t="shared" si="0"/>
        <v>29.676</v>
      </c>
      <c r="F26" s="17">
        <f>VLOOKUP(C26,[1]总表!$C$3:$H$155,6,0)</f>
        <v>84</v>
      </c>
      <c r="G26" s="17">
        <f t="shared" si="1"/>
        <v>50.4</v>
      </c>
      <c r="H26" s="17">
        <f t="shared" si="2"/>
        <v>80.076</v>
      </c>
      <c r="I26" s="14">
        <f t="shared" si="3"/>
        <v>4</v>
      </c>
      <c r="J26" s="15" t="s">
        <v>14</v>
      </c>
    </row>
    <row r="27" ht="25" customHeight="1" spans="1:10">
      <c r="A27" s="14">
        <v>23</v>
      </c>
      <c r="B27" s="14" t="s">
        <v>15</v>
      </c>
      <c r="C27" s="14">
        <v>20240301061</v>
      </c>
      <c r="D27" s="17">
        <v>78.11</v>
      </c>
      <c r="E27" s="17">
        <f t="shared" si="0"/>
        <v>31.244</v>
      </c>
      <c r="F27" s="17">
        <f>VLOOKUP(C27,[1]总表!$C$3:$H$155,6,0)</f>
        <v>77.5</v>
      </c>
      <c r="G27" s="17">
        <f t="shared" si="1"/>
        <v>46.5</v>
      </c>
      <c r="H27" s="17">
        <f t="shared" si="2"/>
        <v>77.744</v>
      </c>
      <c r="I27" s="14">
        <f t="shared" si="3"/>
        <v>5</v>
      </c>
      <c r="J27" s="15" t="s">
        <v>14</v>
      </c>
    </row>
    <row r="28" ht="25" customHeight="1" spans="1:10">
      <c r="A28" s="14">
        <v>24</v>
      </c>
      <c r="B28" s="14" t="s">
        <v>15</v>
      </c>
      <c r="C28" s="14">
        <v>20240301085</v>
      </c>
      <c r="D28" s="17">
        <v>71.19</v>
      </c>
      <c r="E28" s="17">
        <f t="shared" si="0"/>
        <v>28.476</v>
      </c>
      <c r="F28" s="17">
        <f>VLOOKUP(C28,[1]总表!$C$3:$H$155,6,0)</f>
        <v>81.4</v>
      </c>
      <c r="G28" s="17">
        <f t="shared" si="1"/>
        <v>48.84</v>
      </c>
      <c r="H28" s="17">
        <f t="shared" si="2"/>
        <v>77.316</v>
      </c>
      <c r="I28" s="14">
        <f t="shared" si="3"/>
        <v>6</v>
      </c>
      <c r="J28" s="15" t="s">
        <v>16</v>
      </c>
    </row>
    <row r="29" ht="25" customHeight="1" spans="1:10">
      <c r="A29" s="14">
        <v>25</v>
      </c>
      <c r="B29" s="14" t="s">
        <v>15</v>
      </c>
      <c r="C29" s="14">
        <v>20240301042</v>
      </c>
      <c r="D29" s="17">
        <v>73.5</v>
      </c>
      <c r="E29" s="17">
        <f t="shared" si="0"/>
        <v>29.4</v>
      </c>
      <c r="F29" s="17">
        <f>VLOOKUP(C29,[1]总表!$C$3:$H$155,6,0)</f>
        <v>79</v>
      </c>
      <c r="G29" s="17">
        <f t="shared" si="1"/>
        <v>47.4</v>
      </c>
      <c r="H29" s="17">
        <f t="shared" si="2"/>
        <v>76.8</v>
      </c>
      <c r="I29" s="14">
        <f t="shared" si="3"/>
        <v>7</v>
      </c>
      <c r="J29" s="15" t="s">
        <v>17</v>
      </c>
    </row>
    <row r="30" ht="25" customHeight="1" spans="1:10">
      <c r="A30" s="14">
        <v>26</v>
      </c>
      <c r="B30" s="14" t="s">
        <v>15</v>
      </c>
      <c r="C30" s="14">
        <v>20240301039</v>
      </c>
      <c r="D30" s="17">
        <v>80.96</v>
      </c>
      <c r="E30" s="17">
        <f t="shared" si="0"/>
        <v>32.384</v>
      </c>
      <c r="F30" s="17">
        <f>VLOOKUP(C30,[1]总表!$C$3:$H$155,6,0)</f>
        <v>72.3</v>
      </c>
      <c r="G30" s="17">
        <f t="shared" si="1"/>
        <v>43.38</v>
      </c>
      <c r="H30" s="17">
        <f t="shared" si="2"/>
        <v>75.764</v>
      </c>
      <c r="I30" s="14">
        <f t="shared" si="3"/>
        <v>8</v>
      </c>
      <c r="J30" s="15" t="s">
        <v>18</v>
      </c>
    </row>
    <row r="31" ht="25" customHeight="1" spans="1:10">
      <c r="A31" s="14">
        <v>27</v>
      </c>
      <c r="B31" s="14" t="s">
        <v>15</v>
      </c>
      <c r="C31" s="14">
        <v>20240301098</v>
      </c>
      <c r="D31" s="17">
        <v>72.88</v>
      </c>
      <c r="E31" s="17">
        <f t="shared" si="0"/>
        <v>29.152</v>
      </c>
      <c r="F31" s="17">
        <f>VLOOKUP(C31,[1]总表!$C$3:$H$155,6,0)</f>
        <v>75.7</v>
      </c>
      <c r="G31" s="17">
        <f t="shared" si="1"/>
        <v>45.42</v>
      </c>
      <c r="H31" s="17">
        <f t="shared" si="2"/>
        <v>74.572</v>
      </c>
      <c r="I31" s="14">
        <f t="shared" si="3"/>
        <v>9</v>
      </c>
      <c r="J31" s="15" t="s">
        <v>18</v>
      </c>
    </row>
    <row r="32" ht="25" customHeight="1" spans="1:10">
      <c r="A32" s="14">
        <v>28</v>
      </c>
      <c r="B32" s="14" t="s">
        <v>15</v>
      </c>
      <c r="C32" s="14">
        <v>20240301069</v>
      </c>
      <c r="D32" s="17">
        <v>69.96</v>
      </c>
      <c r="E32" s="17">
        <f t="shared" si="0"/>
        <v>27.984</v>
      </c>
      <c r="F32" s="17">
        <f>VLOOKUP(C32,[1]总表!$C$3:$H$155,6,0)</f>
        <v>76.3</v>
      </c>
      <c r="G32" s="17">
        <f t="shared" si="1"/>
        <v>45.78</v>
      </c>
      <c r="H32" s="17">
        <f t="shared" si="2"/>
        <v>73.764</v>
      </c>
      <c r="I32" s="14">
        <f t="shared" si="3"/>
        <v>10</v>
      </c>
      <c r="J32" s="14"/>
    </row>
    <row r="33" ht="25" customHeight="1" spans="1:10">
      <c r="A33" s="14">
        <v>29</v>
      </c>
      <c r="B33" s="14" t="s">
        <v>15</v>
      </c>
      <c r="C33" s="14">
        <v>20240301081</v>
      </c>
      <c r="D33" s="17">
        <v>70.84</v>
      </c>
      <c r="E33" s="17">
        <f t="shared" si="0"/>
        <v>28.336</v>
      </c>
      <c r="F33" s="17">
        <f>VLOOKUP(C33,[1]总表!$C$3:$H$155,6,0)</f>
        <v>72.8</v>
      </c>
      <c r="G33" s="17">
        <f t="shared" si="1"/>
        <v>43.68</v>
      </c>
      <c r="H33" s="17">
        <f t="shared" si="2"/>
        <v>72.016</v>
      </c>
      <c r="I33" s="14">
        <f t="shared" si="3"/>
        <v>11</v>
      </c>
      <c r="J33" s="14"/>
    </row>
    <row r="34" ht="25" customHeight="1" spans="1:10">
      <c r="A34" s="14">
        <v>30</v>
      </c>
      <c r="B34" s="14" t="s">
        <v>15</v>
      </c>
      <c r="C34" s="14">
        <v>20240301050</v>
      </c>
      <c r="D34" s="17">
        <v>72.19</v>
      </c>
      <c r="E34" s="17">
        <f t="shared" si="0"/>
        <v>28.876</v>
      </c>
      <c r="F34" s="17">
        <f>VLOOKUP(C34,[1]总表!$C$3:$H$155,6,0)</f>
        <v>67.8</v>
      </c>
      <c r="G34" s="17">
        <f t="shared" si="1"/>
        <v>40.68</v>
      </c>
      <c r="H34" s="17">
        <f t="shared" si="2"/>
        <v>69.556</v>
      </c>
      <c r="I34" s="14">
        <f t="shared" si="3"/>
        <v>12</v>
      </c>
      <c r="J34" s="14"/>
    </row>
    <row r="35" ht="25" customHeight="1" spans="1:10">
      <c r="A35" s="14">
        <v>31</v>
      </c>
      <c r="B35" s="14" t="s">
        <v>15</v>
      </c>
      <c r="C35" s="14">
        <v>20240306019</v>
      </c>
      <c r="D35" s="17">
        <v>72.51</v>
      </c>
      <c r="E35" s="17">
        <f t="shared" si="0"/>
        <v>29.004</v>
      </c>
      <c r="F35" s="17">
        <f>VLOOKUP(C35,[1]总表!$C$3:$H$155,6,0)</f>
        <v>67</v>
      </c>
      <c r="G35" s="17">
        <f t="shared" si="1"/>
        <v>40.2</v>
      </c>
      <c r="H35" s="17">
        <f t="shared" si="2"/>
        <v>69.204</v>
      </c>
      <c r="I35" s="14">
        <f t="shared" si="3"/>
        <v>13</v>
      </c>
      <c r="J35" s="14"/>
    </row>
    <row r="36" ht="25" customHeight="1" spans="1:10">
      <c r="A36" s="14">
        <v>32</v>
      </c>
      <c r="B36" s="14" t="s">
        <v>15</v>
      </c>
      <c r="C36" s="14">
        <v>20240301062</v>
      </c>
      <c r="D36" s="17">
        <v>69.92</v>
      </c>
      <c r="E36" s="17">
        <f t="shared" si="0"/>
        <v>27.968</v>
      </c>
      <c r="F36" s="17">
        <f>VLOOKUP(C36,[1]总表!$C$3:$H$155,6,0)</f>
        <v>65.2</v>
      </c>
      <c r="G36" s="17">
        <f t="shared" si="1"/>
        <v>39.12</v>
      </c>
      <c r="H36" s="17">
        <f t="shared" si="2"/>
        <v>67.088</v>
      </c>
      <c r="I36" s="14">
        <f t="shared" si="3"/>
        <v>14</v>
      </c>
      <c r="J36" s="14"/>
    </row>
    <row r="37" ht="25" customHeight="1" spans="1:10">
      <c r="A37" s="14">
        <v>33</v>
      </c>
      <c r="B37" s="14" t="s">
        <v>15</v>
      </c>
      <c r="C37" s="14">
        <v>20240301099</v>
      </c>
      <c r="D37" s="17">
        <v>78.23</v>
      </c>
      <c r="E37" s="17">
        <f t="shared" si="0"/>
        <v>31.292</v>
      </c>
      <c r="F37" s="17">
        <f>VLOOKUP(C37,[1]总表!$C$3:$H$155,6,0)</f>
        <v>0</v>
      </c>
      <c r="G37" s="17">
        <f t="shared" si="1"/>
        <v>0</v>
      </c>
      <c r="H37" s="17">
        <f t="shared" si="2"/>
        <v>31.292</v>
      </c>
      <c r="I37" s="14">
        <f t="shared" si="3"/>
        <v>15</v>
      </c>
      <c r="J37" s="14"/>
    </row>
    <row r="38" ht="25" customHeight="1" spans="1:10">
      <c r="A38" s="14">
        <v>34</v>
      </c>
      <c r="B38" s="14" t="s">
        <v>15</v>
      </c>
      <c r="C38" s="14">
        <v>20240301070</v>
      </c>
      <c r="D38" s="17">
        <v>72.69</v>
      </c>
      <c r="E38" s="17">
        <f t="shared" si="0"/>
        <v>29.076</v>
      </c>
      <c r="F38" s="17">
        <f>VLOOKUP(C38,[1]总表!$C$3:$H$155,6,0)</f>
        <v>0</v>
      </c>
      <c r="G38" s="17">
        <f t="shared" si="1"/>
        <v>0</v>
      </c>
      <c r="H38" s="17">
        <f t="shared" si="2"/>
        <v>29.076</v>
      </c>
      <c r="I38" s="14">
        <f t="shared" si="3"/>
        <v>16</v>
      </c>
      <c r="J38" s="14"/>
    </row>
    <row r="39" ht="25" customHeight="1" spans="1:10">
      <c r="A39" s="14">
        <v>35</v>
      </c>
      <c r="B39" s="14" t="s">
        <v>15</v>
      </c>
      <c r="C39" s="14">
        <v>20240306017</v>
      </c>
      <c r="D39" s="17">
        <v>71.65</v>
      </c>
      <c r="E39" s="17">
        <f t="shared" si="0"/>
        <v>28.66</v>
      </c>
      <c r="F39" s="17">
        <f>VLOOKUP(C39,[1]总表!$C$3:$H$155,6,0)</f>
        <v>0</v>
      </c>
      <c r="G39" s="17">
        <f t="shared" si="1"/>
        <v>0</v>
      </c>
      <c r="H39" s="17">
        <f t="shared" si="2"/>
        <v>28.66</v>
      </c>
      <c r="I39" s="14">
        <f t="shared" si="3"/>
        <v>17</v>
      </c>
      <c r="J39" s="14"/>
    </row>
    <row r="40" ht="25" customHeight="1" spans="1:10">
      <c r="A40" s="14">
        <v>36</v>
      </c>
      <c r="B40" s="14" t="s">
        <v>15</v>
      </c>
      <c r="C40" s="14">
        <v>20240301082</v>
      </c>
      <c r="D40" s="17">
        <v>69.96</v>
      </c>
      <c r="E40" s="17">
        <f t="shared" si="0"/>
        <v>27.984</v>
      </c>
      <c r="F40" s="17">
        <f>VLOOKUP(C40,[1]总表!$C$3:$H$155,6,0)</f>
        <v>0</v>
      </c>
      <c r="G40" s="17">
        <f t="shared" si="1"/>
        <v>0</v>
      </c>
      <c r="H40" s="17">
        <f t="shared" si="2"/>
        <v>27.984</v>
      </c>
      <c r="I40" s="14">
        <f t="shared" si="3"/>
        <v>18</v>
      </c>
      <c r="J40" s="14"/>
    </row>
    <row r="41" s="2" customFormat="1" ht="25" customHeight="1" spans="1:10">
      <c r="A41" s="14">
        <v>37</v>
      </c>
      <c r="B41" s="14" t="s">
        <v>19</v>
      </c>
      <c r="C41" s="14">
        <v>20240301130</v>
      </c>
      <c r="D41" s="17">
        <v>70.3</v>
      </c>
      <c r="E41" s="17">
        <f t="shared" si="0"/>
        <v>28.12</v>
      </c>
      <c r="F41" s="17">
        <f>VLOOKUP(C41,[1]总表!$C$3:$H$155,6,0)</f>
        <v>90.7</v>
      </c>
      <c r="G41" s="17">
        <f t="shared" si="1"/>
        <v>54.42</v>
      </c>
      <c r="H41" s="17">
        <f t="shared" si="2"/>
        <v>82.54</v>
      </c>
      <c r="I41" s="14">
        <f t="shared" ref="I41:I55" si="4">RANK(H41,$H$41:$H$55)</f>
        <v>1</v>
      </c>
      <c r="J41" s="15" t="s">
        <v>14</v>
      </c>
    </row>
    <row r="42" s="2" customFormat="1" ht="25" customHeight="1" spans="1:10">
      <c r="A42" s="14">
        <v>38</v>
      </c>
      <c r="B42" s="14" t="s">
        <v>19</v>
      </c>
      <c r="C42" s="14">
        <v>20240301105</v>
      </c>
      <c r="D42" s="17">
        <v>74.65</v>
      </c>
      <c r="E42" s="17">
        <f t="shared" si="0"/>
        <v>29.86</v>
      </c>
      <c r="F42" s="17">
        <f>VLOOKUP(C42,[1]总表!$C$3:$H$155,6,0)</f>
        <v>87.6</v>
      </c>
      <c r="G42" s="17">
        <f t="shared" si="1"/>
        <v>52.56</v>
      </c>
      <c r="H42" s="17">
        <f t="shared" si="2"/>
        <v>82.42</v>
      </c>
      <c r="I42" s="14">
        <f t="shared" si="4"/>
        <v>2</v>
      </c>
      <c r="J42" s="15" t="s">
        <v>14</v>
      </c>
    </row>
    <row r="43" s="2" customFormat="1" ht="25" customHeight="1" spans="1:10">
      <c r="A43" s="14">
        <v>39</v>
      </c>
      <c r="B43" s="14" t="s">
        <v>19</v>
      </c>
      <c r="C43" s="14">
        <v>20240301100</v>
      </c>
      <c r="D43" s="17">
        <v>73.8</v>
      </c>
      <c r="E43" s="17">
        <f t="shared" si="0"/>
        <v>29.52</v>
      </c>
      <c r="F43" s="17">
        <f>VLOOKUP(C43,[1]总表!$C$3:$H$155,6,0)</f>
        <v>87.5</v>
      </c>
      <c r="G43" s="17">
        <f t="shared" si="1"/>
        <v>52.5</v>
      </c>
      <c r="H43" s="17">
        <f t="shared" si="2"/>
        <v>82.02</v>
      </c>
      <c r="I43" s="14">
        <f t="shared" si="4"/>
        <v>3</v>
      </c>
      <c r="J43" s="15" t="s">
        <v>14</v>
      </c>
    </row>
    <row r="44" s="2" customFormat="1" ht="25" customHeight="1" spans="1:10">
      <c r="A44" s="14">
        <v>40</v>
      </c>
      <c r="B44" s="14" t="s">
        <v>19</v>
      </c>
      <c r="C44" s="14">
        <v>20240301101</v>
      </c>
      <c r="D44" s="17">
        <v>70.65</v>
      </c>
      <c r="E44" s="17">
        <f t="shared" si="0"/>
        <v>28.26</v>
      </c>
      <c r="F44" s="17">
        <f>VLOOKUP(C44,[1]总表!$C$3:$H$155,6,0)</f>
        <v>85.4</v>
      </c>
      <c r="G44" s="17">
        <f t="shared" si="1"/>
        <v>51.24</v>
      </c>
      <c r="H44" s="17">
        <f t="shared" si="2"/>
        <v>79.5</v>
      </c>
      <c r="I44" s="14">
        <f t="shared" si="4"/>
        <v>4</v>
      </c>
      <c r="J44" s="15" t="s">
        <v>14</v>
      </c>
    </row>
    <row r="45" s="2" customFormat="1" ht="25" customHeight="1" spans="1:10">
      <c r="A45" s="14">
        <v>41</v>
      </c>
      <c r="B45" s="14" t="s">
        <v>19</v>
      </c>
      <c r="C45" s="14">
        <v>20240301110</v>
      </c>
      <c r="D45" s="17">
        <v>71.88</v>
      </c>
      <c r="E45" s="17">
        <f t="shared" si="0"/>
        <v>28.752</v>
      </c>
      <c r="F45" s="17">
        <f>VLOOKUP(C45,[1]总表!$C$3:$H$155,6,0)</f>
        <v>83.6</v>
      </c>
      <c r="G45" s="17">
        <f t="shared" si="1"/>
        <v>50.16</v>
      </c>
      <c r="H45" s="17">
        <f t="shared" si="2"/>
        <v>78.912</v>
      </c>
      <c r="I45" s="14">
        <f t="shared" si="4"/>
        <v>5</v>
      </c>
      <c r="J45" s="15" t="s">
        <v>14</v>
      </c>
    </row>
    <row r="46" s="2" customFormat="1" ht="25" customHeight="1" spans="1:10">
      <c r="A46" s="14">
        <v>42</v>
      </c>
      <c r="B46" s="14" t="s">
        <v>19</v>
      </c>
      <c r="C46" s="14">
        <v>20240306028</v>
      </c>
      <c r="D46" s="17">
        <v>72.61</v>
      </c>
      <c r="E46" s="17">
        <f t="shared" si="0"/>
        <v>29.044</v>
      </c>
      <c r="F46" s="17">
        <f>VLOOKUP(C46,[1]总表!$C$3:$H$155,6,0)</f>
        <v>80.1</v>
      </c>
      <c r="G46" s="17">
        <f t="shared" si="1"/>
        <v>48.06</v>
      </c>
      <c r="H46" s="17">
        <f t="shared" si="2"/>
        <v>77.104</v>
      </c>
      <c r="I46" s="14">
        <f t="shared" si="4"/>
        <v>6</v>
      </c>
      <c r="J46" s="14"/>
    </row>
    <row r="47" s="2" customFormat="1" ht="25" customHeight="1" spans="1:10">
      <c r="A47" s="14">
        <v>43</v>
      </c>
      <c r="B47" s="14" t="s">
        <v>19</v>
      </c>
      <c r="C47" s="14">
        <v>20240301118</v>
      </c>
      <c r="D47" s="17">
        <v>75.15</v>
      </c>
      <c r="E47" s="17">
        <f t="shared" si="0"/>
        <v>30.06</v>
      </c>
      <c r="F47" s="17">
        <f>VLOOKUP(C47,[1]总表!$C$3:$H$155,6,0)</f>
        <v>77.6</v>
      </c>
      <c r="G47" s="17">
        <f t="shared" si="1"/>
        <v>46.56</v>
      </c>
      <c r="H47" s="17">
        <f t="shared" si="2"/>
        <v>76.62</v>
      </c>
      <c r="I47" s="14">
        <f t="shared" si="4"/>
        <v>7</v>
      </c>
      <c r="J47" s="14"/>
    </row>
    <row r="48" s="2" customFormat="1" ht="25" customHeight="1" spans="1:10">
      <c r="A48" s="14">
        <v>44</v>
      </c>
      <c r="B48" s="14" t="s">
        <v>19</v>
      </c>
      <c r="C48" s="14">
        <v>20240306034</v>
      </c>
      <c r="D48" s="17">
        <v>72.03</v>
      </c>
      <c r="E48" s="17">
        <f t="shared" si="0"/>
        <v>28.812</v>
      </c>
      <c r="F48" s="17">
        <f>VLOOKUP(C48,[1]总表!$C$3:$H$155,6,0)</f>
        <v>75.1</v>
      </c>
      <c r="G48" s="17">
        <f t="shared" si="1"/>
        <v>45.06</v>
      </c>
      <c r="H48" s="17">
        <f t="shared" si="2"/>
        <v>73.872</v>
      </c>
      <c r="I48" s="14">
        <f t="shared" si="4"/>
        <v>8</v>
      </c>
      <c r="J48" s="14"/>
    </row>
    <row r="49" s="2" customFormat="1" ht="25" customHeight="1" spans="1:10">
      <c r="A49" s="14">
        <v>45</v>
      </c>
      <c r="B49" s="14" t="s">
        <v>19</v>
      </c>
      <c r="C49" s="14">
        <v>20240306033</v>
      </c>
      <c r="D49" s="17">
        <v>70.61</v>
      </c>
      <c r="E49" s="17">
        <f t="shared" si="0"/>
        <v>28.244</v>
      </c>
      <c r="F49" s="17">
        <f>VLOOKUP(C49,[1]总表!$C$3:$H$155,6,0)</f>
        <v>73.7</v>
      </c>
      <c r="G49" s="17">
        <f t="shared" si="1"/>
        <v>44.22</v>
      </c>
      <c r="H49" s="17">
        <f t="shared" si="2"/>
        <v>72.464</v>
      </c>
      <c r="I49" s="14">
        <f t="shared" si="4"/>
        <v>9</v>
      </c>
      <c r="J49" s="14"/>
    </row>
    <row r="50" s="2" customFormat="1" ht="25" customHeight="1" spans="1:10">
      <c r="A50" s="14">
        <v>46</v>
      </c>
      <c r="B50" s="14" t="s">
        <v>19</v>
      </c>
      <c r="C50" s="14">
        <v>20240306040</v>
      </c>
      <c r="D50" s="17">
        <v>74.61</v>
      </c>
      <c r="E50" s="17">
        <f t="shared" si="0"/>
        <v>29.844</v>
      </c>
      <c r="F50" s="17">
        <f>VLOOKUP(C50,[1]总表!$C$3:$H$155,6,0)</f>
        <v>59.9</v>
      </c>
      <c r="G50" s="17">
        <f t="shared" si="1"/>
        <v>35.94</v>
      </c>
      <c r="H50" s="17">
        <f t="shared" si="2"/>
        <v>65.784</v>
      </c>
      <c r="I50" s="14">
        <f t="shared" si="4"/>
        <v>10</v>
      </c>
      <c r="J50" s="14"/>
    </row>
    <row r="51" s="2" customFormat="1" ht="25" customHeight="1" spans="1:10">
      <c r="A51" s="14">
        <v>47</v>
      </c>
      <c r="B51" s="14" t="s">
        <v>19</v>
      </c>
      <c r="C51" s="14">
        <v>20240306051</v>
      </c>
      <c r="D51" s="17">
        <v>70.92</v>
      </c>
      <c r="E51" s="17">
        <f t="shared" si="0"/>
        <v>28.368</v>
      </c>
      <c r="F51" s="17">
        <f>VLOOKUP(C51,[1]总表!$C$3:$H$155,6,0)</f>
        <v>61.9</v>
      </c>
      <c r="G51" s="17">
        <f t="shared" si="1"/>
        <v>37.14</v>
      </c>
      <c r="H51" s="17">
        <f t="shared" si="2"/>
        <v>65.508</v>
      </c>
      <c r="I51" s="14">
        <f t="shared" si="4"/>
        <v>11</v>
      </c>
      <c r="J51" s="14"/>
    </row>
    <row r="52" s="2" customFormat="1" ht="25" customHeight="1" spans="1:10">
      <c r="A52" s="14">
        <v>48</v>
      </c>
      <c r="B52" s="14" t="s">
        <v>19</v>
      </c>
      <c r="C52" s="14">
        <v>20240305007</v>
      </c>
      <c r="D52" s="17">
        <v>71.22</v>
      </c>
      <c r="E52" s="17">
        <f t="shared" si="0"/>
        <v>28.488</v>
      </c>
      <c r="F52" s="17">
        <f>VLOOKUP(C52,[1]总表!$C$3:$H$155,6,0)</f>
        <v>60.2</v>
      </c>
      <c r="G52" s="17">
        <f t="shared" si="1"/>
        <v>36.12</v>
      </c>
      <c r="H52" s="17">
        <f t="shared" si="2"/>
        <v>64.608</v>
      </c>
      <c r="I52" s="14">
        <f t="shared" si="4"/>
        <v>12</v>
      </c>
      <c r="J52" s="14"/>
    </row>
    <row r="53" s="2" customFormat="1" ht="25" customHeight="1" spans="1:10">
      <c r="A53" s="14">
        <v>49</v>
      </c>
      <c r="B53" s="14" t="s">
        <v>19</v>
      </c>
      <c r="C53" s="14">
        <v>20240301123</v>
      </c>
      <c r="D53" s="17">
        <v>75.84</v>
      </c>
      <c r="E53" s="17">
        <f t="shared" si="0"/>
        <v>30.336</v>
      </c>
      <c r="F53" s="17">
        <f>VLOOKUP(C53,[1]总表!$C$3:$H$155,6,0)</f>
        <v>55.1</v>
      </c>
      <c r="G53" s="17">
        <f t="shared" si="1"/>
        <v>33.06</v>
      </c>
      <c r="H53" s="17">
        <f t="shared" si="2"/>
        <v>63.396</v>
      </c>
      <c r="I53" s="14">
        <f t="shared" si="4"/>
        <v>13</v>
      </c>
      <c r="J53" s="14"/>
    </row>
    <row r="54" s="2" customFormat="1" ht="25" customHeight="1" spans="1:10">
      <c r="A54" s="14">
        <v>50</v>
      </c>
      <c r="B54" s="14" t="s">
        <v>19</v>
      </c>
      <c r="C54" s="14">
        <v>20240306053</v>
      </c>
      <c r="D54" s="17">
        <v>75.03</v>
      </c>
      <c r="E54" s="17">
        <f t="shared" si="0"/>
        <v>30.012</v>
      </c>
      <c r="F54" s="17">
        <f>VLOOKUP(C54,[1]总表!$C$3:$H$155,6,0)</f>
        <v>0</v>
      </c>
      <c r="G54" s="17">
        <f t="shared" si="1"/>
        <v>0</v>
      </c>
      <c r="H54" s="17">
        <f t="shared" si="2"/>
        <v>30.012</v>
      </c>
      <c r="I54" s="14">
        <f t="shared" si="4"/>
        <v>14</v>
      </c>
      <c r="J54" s="14"/>
    </row>
    <row r="55" s="2" customFormat="1" ht="25" customHeight="1" spans="1:10">
      <c r="A55" s="14">
        <v>51</v>
      </c>
      <c r="B55" s="14" t="s">
        <v>19</v>
      </c>
      <c r="C55" s="14">
        <v>20240301122</v>
      </c>
      <c r="D55" s="17">
        <v>70.61</v>
      </c>
      <c r="E55" s="17">
        <f t="shared" si="0"/>
        <v>28.244</v>
      </c>
      <c r="F55" s="17">
        <f>VLOOKUP(C55,[1]总表!$C$3:$H$155,6,0)</f>
        <v>0</v>
      </c>
      <c r="G55" s="17">
        <f t="shared" si="1"/>
        <v>0</v>
      </c>
      <c r="H55" s="17">
        <f t="shared" si="2"/>
        <v>28.244</v>
      </c>
      <c r="I55" s="14">
        <f t="shared" si="4"/>
        <v>15</v>
      </c>
      <c r="J55" s="14"/>
    </row>
    <row r="56" ht="25" customHeight="1" spans="1:10">
      <c r="A56" s="14">
        <v>52</v>
      </c>
      <c r="B56" s="14" t="s">
        <v>20</v>
      </c>
      <c r="C56" s="14">
        <v>20240301143</v>
      </c>
      <c r="D56" s="17">
        <v>74.26</v>
      </c>
      <c r="E56" s="17">
        <f t="shared" si="0"/>
        <v>29.704</v>
      </c>
      <c r="F56" s="17">
        <f>VLOOKUP(C56,[1]总表!$C$3:$H$155,6,0)</f>
        <v>81.6</v>
      </c>
      <c r="G56" s="17">
        <f t="shared" si="1"/>
        <v>48.96</v>
      </c>
      <c r="H56" s="17">
        <f t="shared" si="2"/>
        <v>78.664</v>
      </c>
      <c r="I56" s="14">
        <v>1</v>
      </c>
      <c r="J56" s="15" t="s">
        <v>14</v>
      </c>
    </row>
    <row r="57" ht="25" customHeight="1" spans="1:10">
      <c r="A57" s="14">
        <v>53</v>
      </c>
      <c r="B57" s="14" t="s">
        <v>20</v>
      </c>
      <c r="C57" s="14">
        <v>20240301142</v>
      </c>
      <c r="D57" s="17">
        <v>71.57</v>
      </c>
      <c r="E57" s="17">
        <f t="shared" si="0"/>
        <v>28.628</v>
      </c>
      <c r="F57" s="17">
        <f>VLOOKUP(C57,[1]总表!$C$3:$H$155,6,0)</f>
        <v>82.6</v>
      </c>
      <c r="G57" s="17">
        <f t="shared" si="1"/>
        <v>49.56</v>
      </c>
      <c r="H57" s="17">
        <f t="shared" si="2"/>
        <v>78.188</v>
      </c>
      <c r="I57" s="14">
        <v>2</v>
      </c>
      <c r="J57" s="14"/>
    </row>
    <row r="58" ht="25" customHeight="1" spans="1:10">
      <c r="A58" s="14">
        <v>54</v>
      </c>
      <c r="B58" s="14" t="s">
        <v>20</v>
      </c>
      <c r="C58" s="14">
        <v>20240301150</v>
      </c>
      <c r="D58" s="17">
        <v>71.8</v>
      </c>
      <c r="E58" s="17">
        <f t="shared" si="0"/>
        <v>28.72</v>
      </c>
      <c r="F58" s="17">
        <f>VLOOKUP(C58,[1]总表!$C$3:$H$155,6,0)</f>
        <v>76.5</v>
      </c>
      <c r="G58" s="17">
        <f t="shared" si="1"/>
        <v>45.9</v>
      </c>
      <c r="H58" s="17">
        <f t="shared" si="2"/>
        <v>74.62</v>
      </c>
      <c r="I58" s="14">
        <v>3</v>
      </c>
      <c r="J58" s="14"/>
    </row>
    <row r="59" s="2" customFormat="1" ht="25" customHeight="1" spans="1:10">
      <c r="A59" s="14">
        <v>55</v>
      </c>
      <c r="B59" s="14" t="s">
        <v>21</v>
      </c>
      <c r="C59" s="14">
        <v>20240302007</v>
      </c>
      <c r="D59" s="17">
        <v>71.54</v>
      </c>
      <c r="E59" s="17">
        <f t="shared" si="0"/>
        <v>28.616</v>
      </c>
      <c r="F59" s="17">
        <f>VLOOKUP(C59,[1]总表!$C$3:$H$155,6,0)</f>
        <v>89.9</v>
      </c>
      <c r="G59" s="17">
        <f t="shared" si="1"/>
        <v>53.94</v>
      </c>
      <c r="H59" s="17">
        <f t="shared" si="2"/>
        <v>82.556</v>
      </c>
      <c r="I59" s="14">
        <f t="shared" ref="I59:I70" si="5">RANK(H59,$H$59:$H$70)</f>
        <v>1</v>
      </c>
      <c r="J59" s="15" t="s">
        <v>14</v>
      </c>
    </row>
    <row r="60" s="2" customFormat="1" ht="25" customHeight="1" spans="1:10">
      <c r="A60" s="14">
        <v>56</v>
      </c>
      <c r="B60" s="14" t="s">
        <v>21</v>
      </c>
      <c r="C60" s="14">
        <v>20240302020</v>
      </c>
      <c r="D60" s="17">
        <v>73.04</v>
      </c>
      <c r="E60" s="17">
        <f t="shared" si="0"/>
        <v>29.216</v>
      </c>
      <c r="F60" s="17">
        <f>VLOOKUP(C60,[1]总表!$C$3:$H$155,6,0)</f>
        <v>86.8</v>
      </c>
      <c r="G60" s="17">
        <f t="shared" si="1"/>
        <v>52.08</v>
      </c>
      <c r="H60" s="17">
        <f t="shared" si="2"/>
        <v>81.296</v>
      </c>
      <c r="I60" s="14">
        <f t="shared" si="5"/>
        <v>2</v>
      </c>
      <c r="J60" s="15" t="s">
        <v>14</v>
      </c>
    </row>
    <row r="61" s="2" customFormat="1" ht="25" customHeight="1" spans="1:10">
      <c r="A61" s="14">
        <v>57</v>
      </c>
      <c r="B61" s="14" t="s">
        <v>21</v>
      </c>
      <c r="C61" s="14">
        <v>20240302017</v>
      </c>
      <c r="D61" s="17">
        <v>67.19</v>
      </c>
      <c r="E61" s="17">
        <f t="shared" si="0"/>
        <v>26.876</v>
      </c>
      <c r="F61" s="17">
        <f>VLOOKUP(C61,[1]总表!$C$3:$H$155,6,0)</f>
        <v>89.9</v>
      </c>
      <c r="G61" s="17">
        <f t="shared" si="1"/>
        <v>53.94</v>
      </c>
      <c r="H61" s="17">
        <f t="shared" si="2"/>
        <v>80.816</v>
      </c>
      <c r="I61" s="14">
        <f t="shared" si="5"/>
        <v>3</v>
      </c>
      <c r="J61" s="15" t="s">
        <v>14</v>
      </c>
    </row>
    <row r="62" s="2" customFormat="1" ht="25" customHeight="1" spans="1:10">
      <c r="A62" s="14">
        <v>58</v>
      </c>
      <c r="B62" s="14" t="s">
        <v>21</v>
      </c>
      <c r="C62" s="14">
        <v>20240302016</v>
      </c>
      <c r="D62" s="17">
        <v>73.96</v>
      </c>
      <c r="E62" s="17">
        <f t="shared" si="0"/>
        <v>29.584</v>
      </c>
      <c r="F62" s="17">
        <f>VLOOKUP(C62,[1]总表!$C$3:$H$155,6,0)</f>
        <v>84.4</v>
      </c>
      <c r="G62" s="17">
        <f t="shared" si="1"/>
        <v>50.64</v>
      </c>
      <c r="H62" s="17">
        <f t="shared" si="2"/>
        <v>80.224</v>
      </c>
      <c r="I62" s="14">
        <f t="shared" si="5"/>
        <v>4</v>
      </c>
      <c r="J62" s="15" t="s">
        <v>14</v>
      </c>
    </row>
    <row r="63" s="2" customFormat="1" ht="25" customHeight="1" spans="1:10">
      <c r="A63" s="14">
        <v>59</v>
      </c>
      <c r="B63" s="14" t="s">
        <v>21</v>
      </c>
      <c r="C63" s="14">
        <v>20240306058</v>
      </c>
      <c r="D63" s="17">
        <v>67.99</v>
      </c>
      <c r="E63" s="17">
        <f t="shared" si="0"/>
        <v>27.196</v>
      </c>
      <c r="F63" s="17">
        <f>VLOOKUP(C63,[1]总表!$C$3:$H$155,6,0)</f>
        <v>83.3</v>
      </c>
      <c r="G63" s="17">
        <f t="shared" si="1"/>
        <v>49.98</v>
      </c>
      <c r="H63" s="17">
        <f t="shared" si="2"/>
        <v>77.176</v>
      </c>
      <c r="I63" s="14">
        <f t="shared" si="5"/>
        <v>5</v>
      </c>
      <c r="J63" s="14"/>
    </row>
    <row r="64" s="2" customFormat="1" ht="25" customHeight="1" spans="1:10">
      <c r="A64" s="14">
        <v>60</v>
      </c>
      <c r="B64" s="14" t="s">
        <v>21</v>
      </c>
      <c r="C64" s="14">
        <v>20240302014</v>
      </c>
      <c r="D64" s="17">
        <v>67.34</v>
      </c>
      <c r="E64" s="17">
        <f t="shared" si="0"/>
        <v>26.936</v>
      </c>
      <c r="F64" s="17">
        <f>VLOOKUP(C64,[1]总表!$C$3:$H$155,6,0)</f>
        <v>81.7</v>
      </c>
      <c r="G64" s="17">
        <f t="shared" si="1"/>
        <v>49.02</v>
      </c>
      <c r="H64" s="17">
        <f t="shared" si="2"/>
        <v>75.956</v>
      </c>
      <c r="I64" s="14">
        <f t="shared" si="5"/>
        <v>6</v>
      </c>
      <c r="J64" s="14"/>
    </row>
    <row r="65" s="2" customFormat="1" ht="25" customHeight="1" spans="1:10">
      <c r="A65" s="14">
        <v>61</v>
      </c>
      <c r="B65" s="14" t="s">
        <v>21</v>
      </c>
      <c r="C65" s="14">
        <v>20240302012</v>
      </c>
      <c r="D65" s="17">
        <v>67.76</v>
      </c>
      <c r="E65" s="17">
        <f t="shared" si="0"/>
        <v>27.104</v>
      </c>
      <c r="F65" s="17">
        <f>VLOOKUP(C65,[1]总表!$C$3:$H$155,6,0)</f>
        <v>80.8</v>
      </c>
      <c r="G65" s="17">
        <f t="shared" si="1"/>
        <v>48.48</v>
      </c>
      <c r="H65" s="17">
        <f t="shared" si="2"/>
        <v>75.584</v>
      </c>
      <c r="I65" s="14">
        <f t="shared" si="5"/>
        <v>7</v>
      </c>
      <c r="J65" s="14"/>
    </row>
    <row r="66" s="2" customFormat="1" ht="25" customHeight="1" spans="1:10">
      <c r="A66" s="14">
        <v>62</v>
      </c>
      <c r="B66" s="14" t="s">
        <v>21</v>
      </c>
      <c r="C66" s="14">
        <v>20240302023</v>
      </c>
      <c r="D66" s="17">
        <v>69.87</v>
      </c>
      <c r="E66" s="17">
        <f t="shared" si="0"/>
        <v>27.948</v>
      </c>
      <c r="F66" s="17">
        <f>VLOOKUP(C66,[1]总表!$C$3:$H$155,6,0)</f>
        <v>78.8</v>
      </c>
      <c r="G66" s="17">
        <f t="shared" si="1"/>
        <v>47.28</v>
      </c>
      <c r="H66" s="17">
        <f t="shared" si="2"/>
        <v>75.228</v>
      </c>
      <c r="I66" s="14">
        <f t="shared" si="5"/>
        <v>8</v>
      </c>
      <c r="J66" s="14"/>
    </row>
    <row r="67" s="2" customFormat="1" ht="25" customHeight="1" spans="1:10">
      <c r="A67" s="14">
        <v>63</v>
      </c>
      <c r="B67" s="14" t="s">
        <v>21</v>
      </c>
      <c r="C67" s="14">
        <v>20240302019</v>
      </c>
      <c r="D67" s="17">
        <v>67.19</v>
      </c>
      <c r="E67" s="17">
        <f t="shared" si="0"/>
        <v>26.876</v>
      </c>
      <c r="F67" s="17">
        <f>VLOOKUP(C67,[1]总表!$C$3:$H$155,6,0)</f>
        <v>76.4</v>
      </c>
      <c r="G67" s="17">
        <f t="shared" si="1"/>
        <v>45.84</v>
      </c>
      <c r="H67" s="17">
        <f t="shared" si="2"/>
        <v>72.716</v>
      </c>
      <c r="I67" s="14">
        <f t="shared" si="5"/>
        <v>9</v>
      </c>
      <c r="J67" s="14"/>
    </row>
    <row r="68" s="2" customFormat="1" ht="25" customHeight="1" spans="1:10">
      <c r="A68" s="14">
        <v>64</v>
      </c>
      <c r="B68" s="14" t="s">
        <v>21</v>
      </c>
      <c r="C68" s="14">
        <v>20240306061</v>
      </c>
      <c r="D68" s="17">
        <v>68.34</v>
      </c>
      <c r="E68" s="17">
        <f t="shared" si="0"/>
        <v>27.336</v>
      </c>
      <c r="F68" s="17">
        <f>VLOOKUP(C68,[1]总表!$C$3:$H$155,6,0)</f>
        <v>74.5</v>
      </c>
      <c r="G68" s="17">
        <f t="shared" si="1"/>
        <v>44.7</v>
      </c>
      <c r="H68" s="17">
        <f t="shared" si="2"/>
        <v>72.036</v>
      </c>
      <c r="I68" s="14">
        <f t="shared" si="5"/>
        <v>10</v>
      </c>
      <c r="J68" s="14"/>
    </row>
    <row r="69" s="2" customFormat="1" ht="25" customHeight="1" spans="1:10">
      <c r="A69" s="14">
        <v>65</v>
      </c>
      <c r="B69" s="14" t="s">
        <v>21</v>
      </c>
      <c r="C69" s="14">
        <v>20240306064</v>
      </c>
      <c r="D69" s="17">
        <v>70.61</v>
      </c>
      <c r="E69" s="17">
        <f t="shared" ref="E69:E132" si="6">D69*40%</f>
        <v>28.244</v>
      </c>
      <c r="F69" s="17">
        <f>VLOOKUP(C69,[1]总表!$C$3:$H$155,6,0)</f>
        <v>72.8</v>
      </c>
      <c r="G69" s="17">
        <f t="shared" ref="G69:G132" si="7">F69*60%</f>
        <v>43.68</v>
      </c>
      <c r="H69" s="17">
        <f t="shared" ref="H69:H132" si="8">D69*0.4+F69*0.6</f>
        <v>71.924</v>
      </c>
      <c r="I69" s="14">
        <f t="shared" si="5"/>
        <v>11</v>
      </c>
      <c r="J69" s="14"/>
    </row>
    <row r="70" s="2" customFormat="1" ht="25" customHeight="1" spans="1:10">
      <c r="A70" s="14">
        <v>66</v>
      </c>
      <c r="B70" s="14" t="s">
        <v>21</v>
      </c>
      <c r="C70" s="14">
        <v>20240302024</v>
      </c>
      <c r="D70" s="17">
        <v>69.88</v>
      </c>
      <c r="E70" s="17">
        <f t="shared" si="6"/>
        <v>27.952</v>
      </c>
      <c r="F70" s="17">
        <f>VLOOKUP(C70,[1]总表!$C$3:$H$155,6,0)</f>
        <v>0</v>
      </c>
      <c r="G70" s="17">
        <f t="shared" si="7"/>
        <v>0</v>
      </c>
      <c r="H70" s="17">
        <f t="shared" si="8"/>
        <v>27.952</v>
      </c>
      <c r="I70" s="14">
        <f t="shared" si="5"/>
        <v>12</v>
      </c>
      <c r="J70" s="14"/>
    </row>
    <row r="71" ht="25" customHeight="1" spans="1:10">
      <c r="A71" s="14">
        <v>67</v>
      </c>
      <c r="B71" s="14" t="s">
        <v>22</v>
      </c>
      <c r="C71" s="14">
        <v>20240306069</v>
      </c>
      <c r="D71" s="17">
        <v>75.84</v>
      </c>
      <c r="E71" s="17">
        <f t="shared" si="6"/>
        <v>30.336</v>
      </c>
      <c r="F71" s="17">
        <f>VLOOKUP(C71,[1]总表!$C$3:$H$155,6,0)</f>
        <v>86.4</v>
      </c>
      <c r="G71" s="17">
        <f t="shared" si="7"/>
        <v>51.84</v>
      </c>
      <c r="H71" s="17">
        <f t="shared" si="8"/>
        <v>82.176</v>
      </c>
      <c r="I71" s="14">
        <v>1</v>
      </c>
      <c r="J71" s="15" t="s">
        <v>14</v>
      </c>
    </row>
    <row r="72" ht="25" customHeight="1" spans="1:10">
      <c r="A72" s="14">
        <v>68</v>
      </c>
      <c r="B72" s="14" t="s">
        <v>22</v>
      </c>
      <c r="C72" s="14">
        <v>20240302042</v>
      </c>
      <c r="D72" s="17">
        <v>79.88</v>
      </c>
      <c r="E72" s="17">
        <f t="shared" si="6"/>
        <v>31.952</v>
      </c>
      <c r="F72" s="17">
        <f>VLOOKUP(C72,[1]总表!$C$3:$H$155,6,0)</f>
        <v>77.4</v>
      </c>
      <c r="G72" s="17">
        <f t="shared" si="7"/>
        <v>46.44</v>
      </c>
      <c r="H72" s="17">
        <f t="shared" si="8"/>
        <v>78.392</v>
      </c>
      <c r="I72" s="14">
        <v>2</v>
      </c>
      <c r="J72" s="14"/>
    </row>
    <row r="73" ht="25" customHeight="1" spans="1:10">
      <c r="A73" s="14">
        <v>69</v>
      </c>
      <c r="B73" s="14" t="s">
        <v>22</v>
      </c>
      <c r="C73" s="14">
        <v>20240302031</v>
      </c>
      <c r="D73" s="17">
        <v>76.65</v>
      </c>
      <c r="E73" s="17">
        <f t="shared" si="6"/>
        <v>30.66</v>
      </c>
      <c r="F73" s="17">
        <f>VLOOKUP(C73,[1]总表!$C$3:$H$155,6,0)</f>
        <v>66</v>
      </c>
      <c r="G73" s="17">
        <f t="shared" si="7"/>
        <v>39.6</v>
      </c>
      <c r="H73" s="17">
        <f t="shared" si="8"/>
        <v>70.26</v>
      </c>
      <c r="I73" s="14">
        <v>3</v>
      </c>
      <c r="J73" s="14"/>
    </row>
    <row r="74" ht="25" customHeight="1" spans="1:10">
      <c r="A74" s="14">
        <v>70</v>
      </c>
      <c r="B74" s="14" t="s">
        <v>23</v>
      </c>
      <c r="C74" s="14">
        <v>20240302044</v>
      </c>
      <c r="D74" s="17">
        <v>75.34</v>
      </c>
      <c r="E74" s="17">
        <f t="shared" si="6"/>
        <v>30.136</v>
      </c>
      <c r="F74" s="17">
        <f>VLOOKUP(C74,[1]总表!$C$3:$H$155,6,0)</f>
        <v>88.7</v>
      </c>
      <c r="G74" s="17">
        <f t="shared" si="7"/>
        <v>53.22</v>
      </c>
      <c r="H74" s="17">
        <f t="shared" si="8"/>
        <v>83.356</v>
      </c>
      <c r="I74" s="14">
        <f t="shared" ref="I74:I91" si="9">RANK(H74,$H$74:$H$91)</f>
        <v>1</v>
      </c>
      <c r="J74" s="15" t="s">
        <v>14</v>
      </c>
    </row>
    <row r="75" ht="25" customHeight="1" spans="1:10">
      <c r="A75" s="14">
        <v>71</v>
      </c>
      <c r="B75" s="14" t="s">
        <v>23</v>
      </c>
      <c r="C75" s="14">
        <v>20240302059</v>
      </c>
      <c r="D75" s="17">
        <v>75.88</v>
      </c>
      <c r="E75" s="17">
        <f t="shared" si="6"/>
        <v>30.352</v>
      </c>
      <c r="F75" s="17">
        <f>VLOOKUP(C75,[1]总表!$C$3:$H$155,6,0)</f>
        <v>84.9</v>
      </c>
      <c r="G75" s="17">
        <f t="shared" si="7"/>
        <v>50.94</v>
      </c>
      <c r="H75" s="17">
        <f t="shared" si="8"/>
        <v>81.292</v>
      </c>
      <c r="I75" s="14">
        <f t="shared" si="9"/>
        <v>2</v>
      </c>
      <c r="J75" s="15" t="s">
        <v>14</v>
      </c>
    </row>
    <row r="76" ht="25" customHeight="1" spans="1:10">
      <c r="A76" s="14">
        <v>72</v>
      </c>
      <c r="B76" s="14" t="s">
        <v>23</v>
      </c>
      <c r="C76" s="14">
        <v>20240302069</v>
      </c>
      <c r="D76" s="17">
        <v>79.11</v>
      </c>
      <c r="E76" s="17">
        <f t="shared" si="6"/>
        <v>31.644</v>
      </c>
      <c r="F76" s="17">
        <f>VLOOKUP(C76,[1]总表!$C$3:$H$155,6,0)</f>
        <v>82.1</v>
      </c>
      <c r="G76" s="17">
        <f t="shared" si="7"/>
        <v>49.26</v>
      </c>
      <c r="H76" s="17">
        <f t="shared" si="8"/>
        <v>80.904</v>
      </c>
      <c r="I76" s="14">
        <f t="shared" si="9"/>
        <v>3</v>
      </c>
      <c r="J76" s="15" t="s">
        <v>14</v>
      </c>
    </row>
    <row r="77" ht="25" customHeight="1" spans="1:10">
      <c r="A77" s="14">
        <v>73</v>
      </c>
      <c r="B77" s="14" t="s">
        <v>23</v>
      </c>
      <c r="C77" s="14">
        <v>20240302085</v>
      </c>
      <c r="D77" s="17">
        <v>76.07</v>
      </c>
      <c r="E77" s="17">
        <f t="shared" si="6"/>
        <v>30.428</v>
      </c>
      <c r="F77" s="17">
        <f>VLOOKUP(C77,[1]总表!$C$3:$H$155,6,0)</f>
        <v>81</v>
      </c>
      <c r="G77" s="17">
        <f t="shared" si="7"/>
        <v>48.6</v>
      </c>
      <c r="H77" s="17">
        <f t="shared" si="8"/>
        <v>79.028</v>
      </c>
      <c r="I77" s="14">
        <f t="shared" si="9"/>
        <v>4</v>
      </c>
      <c r="J77" s="15" t="s">
        <v>14</v>
      </c>
    </row>
    <row r="78" ht="25" customHeight="1" spans="1:10">
      <c r="A78" s="14">
        <v>74</v>
      </c>
      <c r="B78" s="14" t="s">
        <v>23</v>
      </c>
      <c r="C78" s="14">
        <v>20240305019</v>
      </c>
      <c r="D78" s="17">
        <v>79.15</v>
      </c>
      <c r="E78" s="17">
        <f t="shared" si="6"/>
        <v>31.66</v>
      </c>
      <c r="F78" s="17">
        <f>VLOOKUP(C78,[1]总表!$C$3:$H$155,6,0)</f>
        <v>78.9</v>
      </c>
      <c r="G78" s="17">
        <f t="shared" si="7"/>
        <v>47.34</v>
      </c>
      <c r="H78" s="17">
        <f t="shared" si="8"/>
        <v>79</v>
      </c>
      <c r="I78" s="14">
        <f t="shared" si="9"/>
        <v>5</v>
      </c>
      <c r="J78" s="15" t="s">
        <v>14</v>
      </c>
    </row>
    <row r="79" ht="25" customHeight="1" spans="1:10">
      <c r="A79" s="14">
        <v>75</v>
      </c>
      <c r="B79" s="14" t="s">
        <v>23</v>
      </c>
      <c r="C79" s="14">
        <v>20240302052</v>
      </c>
      <c r="D79" s="17">
        <v>72.88</v>
      </c>
      <c r="E79" s="17">
        <f t="shared" si="6"/>
        <v>29.152</v>
      </c>
      <c r="F79" s="17">
        <f>VLOOKUP(C79,[1]总表!$C$3:$H$155,6,0)</f>
        <v>81.4</v>
      </c>
      <c r="G79" s="17">
        <f t="shared" si="7"/>
        <v>48.84</v>
      </c>
      <c r="H79" s="17">
        <f t="shared" si="8"/>
        <v>77.992</v>
      </c>
      <c r="I79" s="14">
        <f t="shared" si="9"/>
        <v>6</v>
      </c>
      <c r="J79" s="15" t="s">
        <v>14</v>
      </c>
    </row>
    <row r="80" ht="25" customHeight="1" spans="1:10">
      <c r="A80" s="14">
        <v>76</v>
      </c>
      <c r="B80" s="14" t="s">
        <v>23</v>
      </c>
      <c r="C80" s="14">
        <v>20240306087</v>
      </c>
      <c r="D80" s="17">
        <v>73.61</v>
      </c>
      <c r="E80" s="17">
        <f t="shared" si="6"/>
        <v>29.444</v>
      </c>
      <c r="F80" s="17">
        <f>VLOOKUP(C80,[1]总表!$C$3:$H$155,6,0)</f>
        <v>80.6</v>
      </c>
      <c r="G80" s="17">
        <f t="shared" si="7"/>
        <v>48.36</v>
      </c>
      <c r="H80" s="17">
        <f t="shared" si="8"/>
        <v>77.804</v>
      </c>
      <c r="I80" s="14">
        <f t="shared" si="9"/>
        <v>7</v>
      </c>
      <c r="J80" s="14"/>
    </row>
    <row r="81" ht="25" customHeight="1" spans="1:10">
      <c r="A81" s="14">
        <v>77</v>
      </c>
      <c r="B81" s="14" t="s">
        <v>23</v>
      </c>
      <c r="C81" s="14">
        <v>20240302077</v>
      </c>
      <c r="D81" s="17">
        <v>75.15</v>
      </c>
      <c r="E81" s="17">
        <f t="shared" si="6"/>
        <v>30.06</v>
      </c>
      <c r="F81" s="17">
        <f>VLOOKUP(C81,[1]总表!$C$3:$H$155,6,0)</f>
        <v>77.9</v>
      </c>
      <c r="G81" s="17">
        <f t="shared" si="7"/>
        <v>46.74</v>
      </c>
      <c r="H81" s="17">
        <f t="shared" si="8"/>
        <v>76.8</v>
      </c>
      <c r="I81" s="14">
        <f t="shared" si="9"/>
        <v>8</v>
      </c>
      <c r="J81" s="14"/>
    </row>
    <row r="82" ht="25" customHeight="1" spans="1:10">
      <c r="A82" s="14">
        <v>78</v>
      </c>
      <c r="B82" s="14" t="s">
        <v>23</v>
      </c>
      <c r="C82" s="14">
        <v>20240306085</v>
      </c>
      <c r="D82" s="17">
        <v>73.8</v>
      </c>
      <c r="E82" s="17">
        <f t="shared" si="6"/>
        <v>29.52</v>
      </c>
      <c r="F82" s="17">
        <f>VLOOKUP(C82,[1]总表!$C$3:$H$155,6,0)</f>
        <v>78.2</v>
      </c>
      <c r="G82" s="17">
        <f t="shared" si="7"/>
        <v>46.92</v>
      </c>
      <c r="H82" s="17">
        <f t="shared" si="8"/>
        <v>76.44</v>
      </c>
      <c r="I82" s="14">
        <f t="shared" si="9"/>
        <v>9</v>
      </c>
      <c r="J82" s="14"/>
    </row>
    <row r="83" ht="25" customHeight="1" spans="1:10">
      <c r="A83" s="14">
        <v>79</v>
      </c>
      <c r="B83" s="14" t="s">
        <v>23</v>
      </c>
      <c r="C83" s="14">
        <v>20240302073</v>
      </c>
      <c r="D83" s="17">
        <v>73.11</v>
      </c>
      <c r="E83" s="17">
        <f t="shared" si="6"/>
        <v>29.244</v>
      </c>
      <c r="F83" s="17">
        <f>VLOOKUP(C83,[1]总表!$C$3:$H$155,6,0)</f>
        <v>78.5</v>
      </c>
      <c r="G83" s="17">
        <f t="shared" si="7"/>
        <v>47.1</v>
      </c>
      <c r="H83" s="17">
        <f t="shared" si="8"/>
        <v>76.344</v>
      </c>
      <c r="I83" s="14">
        <f t="shared" si="9"/>
        <v>10</v>
      </c>
      <c r="J83" s="14"/>
    </row>
    <row r="84" ht="25" customHeight="1" spans="1:10">
      <c r="A84" s="14">
        <v>80</v>
      </c>
      <c r="B84" s="14" t="s">
        <v>23</v>
      </c>
      <c r="C84" s="14">
        <v>20240302046</v>
      </c>
      <c r="D84" s="17">
        <v>80.53</v>
      </c>
      <c r="E84" s="17">
        <f t="shared" si="6"/>
        <v>32.212</v>
      </c>
      <c r="F84" s="17">
        <f>VLOOKUP(C84,[1]总表!$C$3:$H$155,6,0)</f>
        <v>73.3</v>
      </c>
      <c r="G84" s="17">
        <f t="shared" si="7"/>
        <v>43.98</v>
      </c>
      <c r="H84" s="17">
        <f t="shared" si="8"/>
        <v>76.192</v>
      </c>
      <c r="I84" s="14">
        <f t="shared" si="9"/>
        <v>11</v>
      </c>
      <c r="J84" s="14"/>
    </row>
    <row r="85" ht="25" customHeight="1" spans="1:10">
      <c r="A85" s="14">
        <v>81</v>
      </c>
      <c r="B85" s="14" t="s">
        <v>23</v>
      </c>
      <c r="C85" s="14">
        <v>20240306094</v>
      </c>
      <c r="D85" s="17">
        <v>78.03</v>
      </c>
      <c r="E85" s="17">
        <f t="shared" si="6"/>
        <v>31.212</v>
      </c>
      <c r="F85" s="17">
        <f>VLOOKUP(C85,[1]总表!$C$3:$H$155,6,0)</f>
        <v>73</v>
      </c>
      <c r="G85" s="17">
        <f t="shared" si="7"/>
        <v>43.8</v>
      </c>
      <c r="H85" s="17">
        <f t="shared" si="8"/>
        <v>75.012</v>
      </c>
      <c r="I85" s="14">
        <f t="shared" si="9"/>
        <v>12</v>
      </c>
      <c r="J85" s="14"/>
    </row>
    <row r="86" ht="25" customHeight="1" spans="1:10">
      <c r="A86" s="14">
        <v>82</v>
      </c>
      <c r="B86" s="14" t="s">
        <v>23</v>
      </c>
      <c r="C86" s="14">
        <v>20240302062</v>
      </c>
      <c r="D86" s="17">
        <v>74.15</v>
      </c>
      <c r="E86" s="17">
        <f t="shared" si="6"/>
        <v>29.66</v>
      </c>
      <c r="F86" s="17">
        <f>VLOOKUP(C86,[1]总表!$C$3:$H$155,6,0)</f>
        <v>74.8</v>
      </c>
      <c r="G86" s="17">
        <f t="shared" si="7"/>
        <v>44.88</v>
      </c>
      <c r="H86" s="17">
        <f t="shared" si="8"/>
        <v>74.54</v>
      </c>
      <c r="I86" s="14">
        <f t="shared" si="9"/>
        <v>13</v>
      </c>
      <c r="J86" s="14"/>
    </row>
    <row r="87" ht="25" customHeight="1" spans="1:10">
      <c r="A87" s="14">
        <v>83</v>
      </c>
      <c r="B87" s="14" t="s">
        <v>23</v>
      </c>
      <c r="C87" s="14">
        <v>20240302065</v>
      </c>
      <c r="D87" s="17">
        <v>74.92</v>
      </c>
      <c r="E87" s="17">
        <f t="shared" si="6"/>
        <v>29.968</v>
      </c>
      <c r="F87" s="17">
        <f>VLOOKUP(C87,[1]总表!$C$3:$H$155,6,0)</f>
        <v>71.3</v>
      </c>
      <c r="G87" s="17">
        <f t="shared" si="7"/>
        <v>42.78</v>
      </c>
      <c r="H87" s="17">
        <f t="shared" si="8"/>
        <v>72.748</v>
      </c>
      <c r="I87" s="14">
        <f t="shared" si="9"/>
        <v>14</v>
      </c>
      <c r="J87" s="14"/>
    </row>
    <row r="88" ht="25" customHeight="1" spans="1:10">
      <c r="A88" s="14">
        <v>84</v>
      </c>
      <c r="B88" s="14" t="s">
        <v>23</v>
      </c>
      <c r="C88" s="14">
        <v>20240302047</v>
      </c>
      <c r="D88" s="17">
        <v>75.34</v>
      </c>
      <c r="E88" s="17">
        <f t="shared" si="6"/>
        <v>30.136</v>
      </c>
      <c r="F88" s="17">
        <f>VLOOKUP(C88,[1]总表!$C$3:$H$155,6,0)</f>
        <v>70.1</v>
      </c>
      <c r="G88" s="17">
        <f t="shared" si="7"/>
        <v>42.06</v>
      </c>
      <c r="H88" s="17">
        <f t="shared" si="8"/>
        <v>72.196</v>
      </c>
      <c r="I88" s="14">
        <f t="shared" si="9"/>
        <v>15</v>
      </c>
      <c r="J88" s="14"/>
    </row>
    <row r="89" ht="25" customHeight="1" spans="1:10">
      <c r="A89" s="14">
        <v>85</v>
      </c>
      <c r="B89" s="14" t="s">
        <v>23</v>
      </c>
      <c r="C89" s="14">
        <v>20240302056</v>
      </c>
      <c r="D89" s="17">
        <v>73.41</v>
      </c>
      <c r="E89" s="17">
        <f t="shared" si="6"/>
        <v>29.364</v>
      </c>
      <c r="F89" s="17">
        <f>VLOOKUP(C89,[1]总表!$C$3:$H$155,6,0)</f>
        <v>71.2</v>
      </c>
      <c r="G89" s="17">
        <f t="shared" si="7"/>
        <v>42.72</v>
      </c>
      <c r="H89" s="17">
        <f t="shared" si="8"/>
        <v>72.084</v>
      </c>
      <c r="I89" s="14">
        <f t="shared" si="9"/>
        <v>16</v>
      </c>
      <c r="J89" s="14"/>
    </row>
    <row r="90" ht="25" customHeight="1" spans="1:10">
      <c r="A90" s="14">
        <v>86</v>
      </c>
      <c r="B90" s="14" t="s">
        <v>23</v>
      </c>
      <c r="C90" s="14">
        <v>20240302076</v>
      </c>
      <c r="D90" s="17">
        <v>80.19</v>
      </c>
      <c r="E90" s="17">
        <f t="shared" si="6"/>
        <v>32.076</v>
      </c>
      <c r="F90" s="17">
        <f>VLOOKUP(C90,[1]总表!$C$3:$H$155,6,0)</f>
        <v>64.8</v>
      </c>
      <c r="G90" s="17">
        <f t="shared" si="7"/>
        <v>38.88</v>
      </c>
      <c r="H90" s="17">
        <f t="shared" si="8"/>
        <v>70.956</v>
      </c>
      <c r="I90" s="14">
        <f t="shared" si="9"/>
        <v>17</v>
      </c>
      <c r="J90" s="14"/>
    </row>
    <row r="91" ht="25" customHeight="1" spans="1:10">
      <c r="A91" s="14">
        <v>87</v>
      </c>
      <c r="B91" s="14" t="s">
        <v>23</v>
      </c>
      <c r="C91" s="14">
        <v>20240302084</v>
      </c>
      <c r="D91" s="17">
        <v>76.69</v>
      </c>
      <c r="E91" s="17">
        <f t="shared" si="6"/>
        <v>30.676</v>
      </c>
      <c r="F91" s="17">
        <f>VLOOKUP(C91,[1]总表!$C$3:$H$155,6,0)</f>
        <v>0</v>
      </c>
      <c r="G91" s="17">
        <f t="shared" si="7"/>
        <v>0</v>
      </c>
      <c r="H91" s="17">
        <f t="shared" si="8"/>
        <v>30.676</v>
      </c>
      <c r="I91" s="14">
        <f t="shared" si="9"/>
        <v>18</v>
      </c>
      <c r="J91" s="14"/>
    </row>
    <row r="92" s="2" customFormat="1" ht="25" customHeight="1" spans="1:10">
      <c r="A92" s="14">
        <v>88</v>
      </c>
      <c r="B92" s="14" t="s">
        <v>24</v>
      </c>
      <c r="C92" s="14">
        <v>20240302091</v>
      </c>
      <c r="D92" s="17">
        <v>77.11</v>
      </c>
      <c r="E92" s="17">
        <f t="shared" si="6"/>
        <v>30.844</v>
      </c>
      <c r="F92" s="17">
        <f>VLOOKUP(C92,[1]总表!$C$3:$H$155,6,0)</f>
        <v>91.1</v>
      </c>
      <c r="G92" s="17">
        <f t="shared" si="7"/>
        <v>54.66</v>
      </c>
      <c r="H92" s="17">
        <f t="shared" si="8"/>
        <v>85.504</v>
      </c>
      <c r="I92" s="14">
        <f t="shared" ref="I92:I96" si="10">RANK(H92,$H$92:$H$109)</f>
        <v>1</v>
      </c>
      <c r="J92" s="15" t="s">
        <v>14</v>
      </c>
    </row>
    <row r="93" s="2" customFormat="1" ht="25" customHeight="1" spans="1:10">
      <c r="A93" s="14">
        <v>89</v>
      </c>
      <c r="B93" s="14" t="s">
        <v>24</v>
      </c>
      <c r="C93" s="14">
        <v>20240302107</v>
      </c>
      <c r="D93" s="17">
        <v>77.15</v>
      </c>
      <c r="E93" s="17">
        <f t="shared" si="6"/>
        <v>30.86</v>
      </c>
      <c r="F93" s="17">
        <f>VLOOKUP(C93,[1]总表!$C$3:$H$155,6,0)</f>
        <v>84.7</v>
      </c>
      <c r="G93" s="17">
        <f t="shared" si="7"/>
        <v>50.82</v>
      </c>
      <c r="H93" s="17">
        <f t="shared" si="8"/>
        <v>81.68</v>
      </c>
      <c r="I93" s="14">
        <f t="shared" si="10"/>
        <v>2</v>
      </c>
      <c r="J93" s="15" t="s">
        <v>14</v>
      </c>
    </row>
    <row r="94" s="2" customFormat="1" ht="25" customHeight="1" spans="1:10">
      <c r="A94" s="14">
        <v>90</v>
      </c>
      <c r="B94" s="14" t="s">
        <v>24</v>
      </c>
      <c r="C94" s="14">
        <v>20240302098</v>
      </c>
      <c r="D94" s="17">
        <v>73.3</v>
      </c>
      <c r="E94" s="17">
        <f t="shared" si="6"/>
        <v>29.32</v>
      </c>
      <c r="F94" s="17">
        <f>VLOOKUP(C94,[1]总表!$C$3:$H$155,6,0)</f>
        <v>84.3</v>
      </c>
      <c r="G94" s="17">
        <f t="shared" si="7"/>
        <v>50.58</v>
      </c>
      <c r="H94" s="17">
        <f t="shared" si="8"/>
        <v>79.9</v>
      </c>
      <c r="I94" s="14">
        <f t="shared" si="10"/>
        <v>3</v>
      </c>
      <c r="J94" s="15" t="s">
        <v>14</v>
      </c>
    </row>
    <row r="95" s="2" customFormat="1" ht="25" customHeight="1" spans="1:10">
      <c r="A95" s="14">
        <v>91</v>
      </c>
      <c r="B95" s="14" t="s">
        <v>24</v>
      </c>
      <c r="C95" s="14">
        <v>20240302088</v>
      </c>
      <c r="D95" s="17">
        <v>70.88</v>
      </c>
      <c r="E95" s="17">
        <f t="shared" si="6"/>
        <v>28.352</v>
      </c>
      <c r="F95" s="17">
        <f>VLOOKUP(C95,[1]总表!$C$3:$H$155,6,0)</f>
        <v>85.2</v>
      </c>
      <c r="G95" s="17">
        <f t="shared" si="7"/>
        <v>51.12</v>
      </c>
      <c r="H95" s="17">
        <f t="shared" si="8"/>
        <v>79.472</v>
      </c>
      <c r="I95" s="14">
        <f t="shared" si="10"/>
        <v>4</v>
      </c>
      <c r="J95" s="15" t="s">
        <v>14</v>
      </c>
    </row>
    <row r="96" s="2" customFormat="1" ht="25" customHeight="1" spans="1:10">
      <c r="A96" s="14">
        <v>92</v>
      </c>
      <c r="B96" s="14" t="s">
        <v>24</v>
      </c>
      <c r="C96" s="14">
        <v>20240302108</v>
      </c>
      <c r="D96" s="17">
        <v>72.15</v>
      </c>
      <c r="E96" s="17">
        <f t="shared" si="6"/>
        <v>28.86</v>
      </c>
      <c r="F96" s="17">
        <f>VLOOKUP(C96,[1]总表!$C$3:$H$155,6,0)</f>
        <v>83.1</v>
      </c>
      <c r="G96" s="17">
        <f t="shared" si="7"/>
        <v>49.86</v>
      </c>
      <c r="H96" s="17">
        <f t="shared" si="8"/>
        <v>78.72</v>
      </c>
      <c r="I96" s="14">
        <f t="shared" si="10"/>
        <v>5</v>
      </c>
      <c r="J96" s="15" t="s">
        <v>14</v>
      </c>
    </row>
    <row r="97" s="2" customFormat="1" ht="25" customHeight="1" spans="1:10">
      <c r="A97" s="14">
        <v>93</v>
      </c>
      <c r="B97" s="14" t="s">
        <v>24</v>
      </c>
      <c r="C97" s="14">
        <v>20240307002</v>
      </c>
      <c r="D97" s="17">
        <v>70.84</v>
      </c>
      <c r="E97" s="17">
        <f t="shared" si="6"/>
        <v>28.336</v>
      </c>
      <c r="F97" s="17">
        <f>VLOOKUP(C97,[1]总表!$C$3:$H$155,6,0)</f>
        <v>82.6</v>
      </c>
      <c r="G97" s="17">
        <f t="shared" si="7"/>
        <v>49.56</v>
      </c>
      <c r="H97" s="17">
        <f t="shared" si="8"/>
        <v>77.896</v>
      </c>
      <c r="I97" s="14">
        <v>6</v>
      </c>
      <c r="J97" s="15" t="s">
        <v>14</v>
      </c>
    </row>
    <row r="98" s="2" customFormat="1" ht="25" customHeight="1" spans="1:10">
      <c r="A98" s="14">
        <v>94</v>
      </c>
      <c r="B98" s="14" t="s">
        <v>24</v>
      </c>
      <c r="C98" s="14">
        <v>20240302100</v>
      </c>
      <c r="D98" s="17">
        <v>72.8</v>
      </c>
      <c r="E98" s="17">
        <f t="shared" si="6"/>
        <v>29.12</v>
      </c>
      <c r="F98" s="17">
        <f>VLOOKUP(C98,[1]总表!$C$3:$H$155,6,0)</f>
        <v>81.3</v>
      </c>
      <c r="G98" s="17">
        <f t="shared" si="7"/>
        <v>48.78</v>
      </c>
      <c r="H98" s="17">
        <f t="shared" si="8"/>
        <v>77.9</v>
      </c>
      <c r="I98" s="14">
        <v>7</v>
      </c>
      <c r="J98" s="15"/>
    </row>
    <row r="99" s="2" customFormat="1" ht="25" customHeight="1" spans="1:10">
      <c r="A99" s="14">
        <v>95</v>
      </c>
      <c r="B99" s="14" t="s">
        <v>24</v>
      </c>
      <c r="C99" s="14">
        <v>20240307009</v>
      </c>
      <c r="D99" s="17">
        <v>69.92</v>
      </c>
      <c r="E99" s="17">
        <f t="shared" si="6"/>
        <v>27.968</v>
      </c>
      <c r="F99" s="17">
        <f>VLOOKUP(C99,[1]总表!$C$3:$H$155,6,0)</f>
        <v>77.5</v>
      </c>
      <c r="G99" s="17">
        <f t="shared" si="7"/>
        <v>46.5</v>
      </c>
      <c r="H99" s="17">
        <f t="shared" si="8"/>
        <v>74.468</v>
      </c>
      <c r="I99" s="14">
        <f t="shared" ref="I99:I109" si="11">RANK(H99,$H$92:$H$109)</f>
        <v>8</v>
      </c>
      <c r="J99" s="14"/>
    </row>
    <row r="100" s="2" customFormat="1" ht="25" customHeight="1" spans="1:10">
      <c r="A100" s="14">
        <v>96</v>
      </c>
      <c r="B100" s="14" t="s">
        <v>24</v>
      </c>
      <c r="C100" s="14">
        <v>20240302119</v>
      </c>
      <c r="D100" s="17">
        <v>70.3</v>
      </c>
      <c r="E100" s="17">
        <f t="shared" si="6"/>
        <v>28.12</v>
      </c>
      <c r="F100" s="17">
        <f>VLOOKUP(C100,[1]总表!$C$3:$H$155,6,0)</f>
        <v>76.9</v>
      </c>
      <c r="G100" s="17">
        <f t="shared" si="7"/>
        <v>46.14</v>
      </c>
      <c r="H100" s="17">
        <f t="shared" si="8"/>
        <v>74.26</v>
      </c>
      <c r="I100" s="14">
        <f t="shared" si="11"/>
        <v>9</v>
      </c>
      <c r="J100" s="14"/>
    </row>
    <row r="101" s="2" customFormat="1" ht="25" customHeight="1" spans="1:10">
      <c r="A101" s="14">
        <v>97</v>
      </c>
      <c r="B101" s="14" t="s">
        <v>24</v>
      </c>
      <c r="C101" s="14">
        <v>20240302089</v>
      </c>
      <c r="D101" s="17">
        <v>69.49</v>
      </c>
      <c r="E101" s="17">
        <f t="shared" si="6"/>
        <v>27.796</v>
      </c>
      <c r="F101" s="17">
        <f>VLOOKUP(C101,[1]总表!$C$3:$H$155,6,0)</f>
        <v>75.8</v>
      </c>
      <c r="G101" s="17">
        <f t="shared" si="7"/>
        <v>45.48</v>
      </c>
      <c r="H101" s="17">
        <f t="shared" si="8"/>
        <v>73.276</v>
      </c>
      <c r="I101" s="14">
        <f t="shared" si="11"/>
        <v>10</v>
      </c>
      <c r="J101" s="14"/>
    </row>
    <row r="102" s="2" customFormat="1" ht="25" customHeight="1" spans="1:10">
      <c r="A102" s="14">
        <v>98</v>
      </c>
      <c r="B102" s="14" t="s">
        <v>24</v>
      </c>
      <c r="C102" s="14">
        <v>20240307007</v>
      </c>
      <c r="D102" s="17">
        <v>68.99</v>
      </c>
      <c r="E102" s="17">
        <f t="shared" si="6"/>
        <v>27.596</v>
      </c>
      <c r="F102" s="17">
        <f>VLOOKUP(C102,[1]总表!$C$3:$H$155,6,0)</f>
        <v>73.4</v>
      </c>
      <c r="G102" s="17">
        <f t="shared" si="7"/>
        <v>44.04</v>
      </c>
      <c r="H102" s="17">
        <f t="shared" si="8"/>
        <v>71.636</v>
      </c>
      <c r="I102" s="14">
        <f t="shared" si="11"/>
        <v>11</v>
      </c>
      <c r="J102" s="14"/>
    </row>
    <row r="103" s="2" customFormat="1" ht="25" customHeight="1" spans="1:10">
      <c r="A103" s="14">
        <v>99</v>
      </c>
      <c r="B103" s="14" t="s">
        <v>24</v>
      </c>
      <c r="C103" s="14">
        <v>20240302087</v>
      </c>
      <c r="D103" s="17">
        <v>70.38</v>
      </c>
      <c r="E103" s="17">
        <f t="shared" si="6"/>
        <v>28.152</v>
      </c>
      <c r="F103" s="17">
        <f>VLOOKUP(C103,[1]总表!$C$3:$H$155,6,0)</f>
        <v>72.3</v>
      </c>
      <c r="G103" s="17">
        <f t="shared" si="7"/>
        <v>43.38</v>
      </c>
      <c r="H103" s="17">
        <f t="shared" si="8"/>
        <v>71.532</v>
      </c>
      <c r="I103" s="14">
        <f t="shared" si="11"/>
        <v>12</v>
      </c>
      <c r="J103" s="14"/>
    </row>
    <row r="104" s="2" customFormat="1" ht="25" customHeight="1" spans="1:10">
      <c r="A104" s="14">
        <v>100</v>
      </c>
      <c r="B104" s="14" t="s">
        <v>24</v>
      </c>
      <c r="C104" s="14">
        <v>20240307012</v>
      </c>
      <c r="D104" s="17">
        <v>68.88</v>
      </c>
      <c r="E104" s="17">
        <f t="shared" si="6"/>
        <v>27.552</v>
      </c>
      <c r="F104" s="17">
        <f>VLOOKUP(C104,[1]总表!$C$3:$H$155,6,0)</f>
        <v>72.2</v>
      </c>
      <c r="G104" s="17">
        <f t="shared" si="7"/>
        <v>43.32</v>
      </c>
      <c r="H104" s="17">
        <f t="shared" si="8"/>
        <v>70.872</v>
      </c>
      <c r="I104" s="14">
        <f t="shared" si="11"/>
        <v>13</v>
      </c>
      <c r="J104" s="14"/>
    </row>
    <row r="105" s="2" customFormat="1" ht="25" customHeight="1" spans="1:10">
      <c r="A105" s="14">
        <v>101</v>
      </c>
      <c r="B105" s="14" t="s">
        <v>24</v>
      </c>
      <c r="C105" s="14">
        <v>20240302090</v>
      </c>
      <c r="D105" s="17">
        <v>70.26</v>
      </c>
      <c r="E105" s="17">
        <f t="shared" si="6"/>
        <v>28.104</v>
      </c>
      <c r="F105" s="17">
        <f>VLOOKUP(C105,[1]总表!$C$3:$H$155,6,0)</f>
        <v>69.8</v>
      </c>
      <c r="G105" s="17">
        <f t="shared" si="7"/>
        <v>41.88</v>
      </c>
      <c r="H105" s="17">
        <f t="shared" si="8"/>
        <v>69.984</v>
      </c>
      <c r="I105" s="14">
        <f t="shared" si="11"/>
        <v>14</v>
      </c>
      <c r="J105" s="14"/>
    </row>
    <row r="106" s="2" customFormat="1" ht="25" customHeight="1" spans="1:10">
      <c r="A106" s="14">
        <v>102</v>
      </c>
      <c r="B106" s="14" t="s">
        <v>24</v>
      </c>
      <c r="C106" s="14">
        <v>20240302118</v>
      </c>
      <c r="D106" s="17">
        <v>72.76</v>
      </c>
      <c r="E106" s="17">
        <f t="shared" si="6"/>
        <v>29.104</v>
      </c>
      <c r="F106" s="17">
        <f>VLOOKUP(C106,[1]总表!$C$3:$H$155,6,0)</f>
        <v>0</v>
      </c>
      <c r="G106" s="17">
        <f t="shared" si="7"/>
        <v>0</v>
      </c>
      <c r="H106" s="17">
        <f t="shared" si="8"/>
        <v>29.104</v>
      </c>
      <c r="I106" s="14">
        <f t="shared" si="11"/>
        <v>15</v>
      </c>
      <c r="J106" s="14"/>
    </row>
    <row r="107" s="2" customFormat="1" ht="25" customHeight="1" spans="1:10">
      <c r="A107" s="14">
        <v>103</v>
      </c>
      <c r="B107" s="14" t="s">
        <v>24</v>
      </c>
      <c r="C107" s="14">
        <v>20240302103</v>
      </c>
      <c r="D107" s="17">
        <v>71.49</v>
      </c>
      <c r="E107" s="17">
        <f t="shared" si="6"/>
        <v>28.596</v>
      </c>
      <c r="F107" s="17">
        <f>VLOOKUP(C107,[1]总表!$C$3:$H$155,6,0)</f>
        <v>0</v>
      </c>
      <c r="G107" s="17">
        <f t="shared" si="7"/>
        <v>0</v>
      </c>
      <c r="H107" s="17">
        <f t="shared" si="8"/>
        <v>28.596</v>
      </c>
      <c r="I107" s="14">
        <f t="shared" si="11"/>
        <v>16</v>
      </c>
      <c r="J107" s="14"/>
    </row>
    <row r="108" s="2" customFormat="1" ht="25" customHeight="1" spans="1:10">
      <c r="A108" s="14">
        <v>104</v>
      </c>
      <c r="B108" s="14" t="s">
        <v>24</v>
      </c>
      <c r="C108" s="14">
        <v>20240306099</v>
      </c>
      <c r="D108" s="17">
        <v>68.96</v>
      </c>
      <c r="E108" s="17">
        <f t="shared" si="6"/>
        <v>27.584</v>
      </c>
      <c r="F108" s="17">
        <f>VLOOKUP(C108,[1]总表!$C$3:$H$155,6,0)</f>
        <v>0</v>
      </c>
      <c r="G108" s="17">
        <f t="shared" si="7"/>
        <v>0</v>
      </c>
      <c r="H108" s="17">
        <f t="shared" si="8"/>
        <v>27.584</v>
      </c>
      <c r="I108" s="14">
        <f t="shared" si="11"/>
        <v>17</v>
      </c>
      <c r="J108" s="14"/>
    </row>
    <row r="109" s="2" customFormat="1" ht="25" customHeight="1" spans="1:10">
      <c r="A109" s="14">
        <v>105</v>
      </c>
      <c r="B109" s="14" t="s">
        <v>24</v>
      </c>
      <c r="C109" s="14">
        <v>20240308020</v>
      </c>
      <c r="D109" s="17">
        <v>68.88</v>
      </c>
      <c r="E109" s="17">
        <f t="shared" si="6"/>
        <v>27.552</v>
      </c>
      <c r="F109" s="17">
        <f>VLOOKUP(C109,[1]总表!$C$3:$H$155,6,0)</f>
        <v>0</v>
      </c>
      <c r="G109" s="17">
        <f t="shared" si="7"/>
        <v>0</v>
      </c>
      <c r="H109" s="17">
        <f t="shared" si="8"/>
        <v>27.552</v>
      </c>
      <c r="I109" s="14">
        <f t="shared" si="11"/>
        <v>18</v>
      </c>
      <c r="J109" s="14"/>
    </row>
    <row r="110" s="2" customFormat="1" ht="25" customHeight="1" spans="1:10">
      <c r="A110" s="14">
        <v>106</v>
      </c>
      <c r="B110" s="14" t="s">
        <v>25</v>
      </c>
      <c r="C110" s="14">
        <v>20240303008</v>
      </c>
      <c r="D110" s="17">
        <v>76.88</v>
      </c>
      <c r="E110" s="17">
        <f t="shared" si="6"/>
        <v>30.752</v>
      </c>
      <c r="F110" s="17">
        <f>VLOOKUP(C110,[1]总表!$C$3:$H$155,6,0)</f>
        <v>88.6</v>
      </c>
      <c r="G110" s="17">
        <f t="shared" si="7"/>
        <v>53.16</v>
      </c>
      <c r="H110" s="17">
        <f t="shared" si="8"/>
        <v>83.912</v>
      </c>
      <c r="I110" s="14">
        <f t="shared" ref="I110:I121" si="12">RANK(H110,$H$110:$H$121)</f>
        <v>1</v>
      </c>
      <c r="J110" s="15" t="s">
        <v>14</v>
      </c>
    </row>
    <row r="111" s="2" customFormat="1" ht="25" customHeight="1" spans="1:10">
      <c r="A111" s="14">
        <v>107</v>
      </c>
      <c r="B111" s="14" t="s">
        <v>25</v>
      </c>
      <c r="C111" s="14">
        <v>20240303018</v>
      </c>
      <c r="D111" s="17">
        <v>73.3</v>
      </c>
      <c r="E111" s="17">
        <f t="shared" si="6"/>
        <v>29.32</v>
      </c>
      <c r="F111" s="17">
        <f>VLOOKUP(C111,[1]总表!$C$3:$H$155,6,0)</f>
        <v>86</v>
      </c>
      <c r="G111" s="17">
        <f t="shared" si="7"/>
        <v>51.6</v>
      </c>
      <c r="H111" s="17">
        <f t="shared" si="8"/>
        <v>80.92</v>
      </c>
      <c r="I111" s="14">
        <f t="shared" si="12"/>
        <v>2</v>
      </c>
      <c r="J111" s="15" t="s">
        <v>14</v>
      </c>
    </row>
    <row r="112" s="2" customFormat="1" ht="25" customHeight="1" spans="1:10">
      <c r="A112" s="14">
        <v>108</v>
      </c>
      <c r="B112" s="14" t="s">
        <v>25</v>
      </c>
      <c r="C112" s="14">
        <v>20240303004</v>
      </c>
      <c r="D112" s="17">
        <v>70.65</v>
      </c>
      <c r="E112" s="17">
        <f t="shared" si="6"/>
        <v>28.26</v>
      </c>
      <c r="F112" s="17">
        <f>VLOOKUP(C112,[1]总表!$C$3:$H$155,6,0)</f>
        <v>84.6</v>
      </c>
      <c r="G112" s="17">
        <f t="shared" si="7"/>
        <v>50.76</v>
      </c>
      <c r="H112" s="17">
        <f t="shared" si="8"/>
        <v>79.02</v>
      </c>
      <c r="I112" s="14">
        <f t="shared" si="12"/>
        <v>3</v>
      </c>
      <c r="J112" s="15" t="s">
        <v>14</v>
      </c>
    </row>
    <row r="113" s="2" customFormat="1" ht="25" customHeight="1" spans="1:10">
      <c r="A113" s="14">
        <v>109</v>
      </c>
      <c r="B113" s="14" t="s">
        <v>25</v>
      </c>
      <c r="C113" s="14">
        <v>20240303012</v>
      </c>
      <c r="D113" s="17">
        <v>69.11</v>
      </c>
      <c r="E113" s="17">
        <f t="shared" si="6"/>
        <v>27.644</v>
      </c>
      <c r="F113" s="17">
        <f>VLOOKUP(C113,[1]总表!$C$3:$H$155,6,0)</f>
        <v>85</v>
      </c>
      <c r="G113" s="17">
        <f t="shared" si="7"/>
        <v>51</v>
      </c>
      <c r="H113" s="17">
        <f t="shared" si="8"/>
        <v>78.644</v>
      </c>
      <c r="I113" s="14">
        <f t="shared" si="12"/>
        <v>4</v>
      </c>
      <c r="J113" s="15" t="s">
        <v>14</v>
      </c>
    </row>
    <row r="114" s="2" customFormat="1" ht="25" customHeight="1" spans="1:10">
      <c r="A114" s="14">
        <v>110</v>
      </c>
      <c r="B114" s="14" t="s">
        <v>25</v>
      </c>
      <c r="C114" s="14">
        <v>20240303003</v>
      </c>
      <c r="D114" s="17">
        <v>69.11</v>
      </c>
      <c r="E114" s="17">
        <f t="shared" si="6"/>
        <v>27.644</v>
      </c>
      <c r="F114" s="17">
        <f>VLOOKUP(C114,[1]总表!$C$3:$H$155,6,0)</f>
        <v>84.4</v>
      </c>
      <c r="G114" s="17">
        <f t="shared" si="7"/>
        <v>50.64</v>
      </c>
      <c r="H114" s="17">
        <f t="shared" si="8"/>
        <v>78.284</v>
      </c>
      <c r="I114" s="14">
        <f t="shared" si="12"/>
        <v>5</v>
      </c>
      <c r="J114" s="14"/>
    </row>
    <row r="115" s="2" customFormat="1" ht="25" customHeight="1" spans="1:10">
      <c r="A115" s="14">
        <v>111</v>
      </c>
      <c r="B115" s="14" t="s">
        <v>25</v>
      </c>
      <c r="C115" s="14">
        <v>20240307014</v>
      </c>
      <c r="D115" s="17">
        <v>65.49</v>
      </c>
      <c r="E115" s="17">
        <f t="shared" si="6"/>
        <v>26.196</v>
      </c>
      <c r="F115" s="17">
        <f>VLOOKUP(C115,[1]总表!$C$3:$H$155,6,0)</f>
        <v>83</v>
      </c>
      <c r="G115" s="17">
        <f t="shared" si="7"/>
        <v>49.8</v>
      </c>
      <c r="H115" s="17">
        <f t="shared" si="8"/>
        <v>75.996</v>
      </c>
      <c r="I115" s="14">
        <f t="shared" si="12"/>
        <v>6</v>
      </c>
      <c r="J115" s="14"/>
    </row>
    <row r="116" s="2" customFormat="1" ht="25" customHeight="1" spans="1:10">
      <c r="A116" s="14">
        <v>112</v>
      </c>
      <c r="B116" s="14" t="s">
        <v>25</v>
      </c>
      <c r="C116" s="14">
        <v>20240307016</v>
      </c>
      <c r="D116" s="17">
        <v>69.34</v>
      </c>
      <c r="E116" s="17">
        <f t="shared" si="6"/>
        <v>27.736</v>
      </c>
      <c r="F116" s="17">
        <f>VLOOKUP(C116,[1]总表!$C$3:$H$155,6,0)</f>
        <v>72.8</v>
      </c>
      <c r="G116" s="17">
        <f t="shared" si="7"/>
        <v>43.68</v>
      </c>
      <c r="H116" s="17">
        <f t="shared" si="8"/>
        <v>71.416</v>
      </c>
      <c r="I116" s="14">
        <f t="shared" si="12"/>
        <v>7</v>
      </c>
      <c r="J116" s="14"/>
    </row>
    <row r="117" s="2" customFormat="1" ht="25" customHeight="1" spans="1:10">
      <c r="A117" s="14">
        <v>113</v>
      </c>
      <c r="B117" s="14" t="s">
        <v>25</v>
      </c>
      <c r="C117" s="14">
        <v>20240303007</v>
      </c>
      <c r="D117" s="17">
        <v>65.84</v>
      </c>
      <c r="E117" s="17">
        <f t="shared" si="6"/>
        <v>26.336</v>
      </c>
      <c r="F117" s="17">
        <f>VLOOKUP(C117,[1]总表!$C$3:$H$155,6,0)</f>
        <v>74.6</v>
      </c>
      <c r="G117" s="17">
        <f t="shared" si="7"/>
        <v>44.76</v>
      </c>
      <c r="H117" s="17">
        <f t="shared" si="8"/>
        <v>71.096</v>
      </c>
      <c r="I117" s="14">
        <f t="shared" si="12"/>
        <v>8</v>
      </c>
      <c r="J117" s="14"/>
    </row>
    <row r="118" s="2" customFormat="1" ht="25" customHeight="1" spans="1:10">
      <c r="A118" s="14">
        <v>114</v>
      </c>
      <c r="B118" s="14" t="s">
        <v>25</v>
      </c>
      <c r="C118" s="14">
        <v>20240303016</v>
      </c>
      <c r="D118" s="17">
        <v>65.57</v>
      </c>
      <c r="E118" s="17">
        <f t="shared" si="6"/>
        <v>26.228</v>
      </c>
      <c r="F118" s="17">
        <f>VLOOKUP(C118,[1]总表!$C$3:$H$155,6,0)</f>
        <v>65.6</v>
      </c>
      <c r="G118" s="17">
        <f t="shared" si="7"/>
        <v>39.36</v>
      </c>
      <c r="H118" s="17">
        <f t="shared" si="8"/>
        <v>65.588</v>
      </c>
      <c r="I118" s="14">
        <f t="shared" si="12"/>
        <v>9</v>
      </c>
      <c r="J118" s="14"/>
    </row>
    <row r="119" s="2" customFormat="1" ht="25" customHeight="1" spans="1:10">
      <c r="A119" s="14">
        <v>115</v>
      </c>
      <c r="B119" s="14" t="s">
        <v>25</v>
      </c>
      <c r="C119" s="14">
        <v>20240303014</v>
      </c>
      <c r="D119" s="17">
        <v>80.34</v>
      </c>
      <c r="E119" s="17">
        <f t="shared" si="6"/>
        <v>32.136</v>
      </c>
      <c r="F119" s="17">
        <f>VLOOKUP(C119,[1]总表!$C$3:$H$155,6,0)</f>
        <v>0</v>
      </c>
      <c r="G119" s="17">
        <f t="shared" si="7"/>
        <v>0</v>
      </c>
      <c r="H119" s="17">
        <f t="shared" si="8"/>
        <v>32.136</v>
      </c>
      <c r="I119" s="14">
        <f t="shared" si="12"/>
        <v>10</v>
      </c>
      <c r="J119" s="14"/>
    </row>
    <row r="120" s="2" customFormat="1" ht="25" customHeight="1" spans="1:10">
      <c r="A120" s="14">
        <v>116</v>
      </c>
      <c r="B120" s="14" t="s">
        <v>25</v>
      </c>
      <c r="C120" s="14">
        <v>20240303005</v>
      </c>
      <c r="D120" s="17">
        <v>66.49</v>
      </c>
      <c r="E120" s="17">
        <f t="shared" si="6"/>
        <v>26.596</v>
      </c>
      <c r="F120" s="17">
        <f>VLOOKUP(C120,[1]总表!$C$3:$H$155,6,0)</f>
        <v>0</v>
      </c>
      <c r="G120" s="17">
        <f t="shared" si="7"/>
        <v>0</v>
      </c>
      <c r="H120" s="17">
        <f t="shared" si="8"/>
        <v>26.596</v>
      </c>
      <c r="I120" s="14">
        <f t="shared" si="12"/>
        <v>11</v>
      </c>
      <c r="J120" s="14"/>
    </row>
    <row r="121" s="2" customFormat="1" ht="25" customHeight="1" spans="1:10">
      <c r="A121" s="14">
        <v>117</v>
      </c>
      <c r="B121" s="14" t="s">
        <v>25</v>
      </c>
      <c r="C121" s="14">
        <v>20240303006</v>
      </c>
      <c r="D121" s="17">
        <v>65.72</v>
      </c>
      <c r="E121" s="17">
        <f t="shared" si="6"/>
        <v>26.288</v>
      </c>
      <c r="F121" s="17">
        <f>VLOOKUP(C121,[1]总表!$C$3:$H$155,6,0)</f>
        <v>0</v>
      </c>
      <c r="G121" s="17">
        <f t="shared" si="7"/>
        <v>0</v>
      </c>
      <c r="H121" s="17">
        <f t="shared" si="8"/>
        <v>26.288</v>
      </c>
      <c r="I121" s="14">
        <f t="shared" si="12"/>
        <v>12</v>
      </c>
      <c r="J121" s="14"/>
    </row>
    <row r="122" ht="25" customHeight="1" spans="1:10">
      <c r="A122" s="14">
        <v>118</v>
      </c>
      <c r="B122" s="14" t="s">
        <v>26</v>
      </c>
      <c r="C122" s="14">
        <v>20240303029</v>
      </c>
      <c r="D122" s="17">
        <v>74.84</v>
      </c>
      <c r="E122" s="17">
        <f t="shared" si="6"/>
        <v>29.936</v>
      </c>
      <c r="F122" s="17">
        <f>VLOOKUP(C122,[1]总表!$C$3:$H$155,6,0)</f>
        <v>83.9</v>
      </c>
      <c r="G122" s="17">
        <f t="shared" si="7"/>
        <v>50.34</v>
      </c>
      <c r="H122" s="17">
        <f t="shared" si="8"/>
        <v>80.276</v>
      </c>
      <c r="I122" s="14">
        <v>1</v>
      </c>
      <c r="J122" s="15" t="s">
        <v>14</v>
      </c>
    </row>
    <row r="123" ht="25" customHeight="1" spans="1:10">
      <c r="A123" s="14">
        <v>119</v>
      </c>
      <c r="B123" s="14" t="s">
        <v>26</v>
      </c>
      <c r="C123" s="14">
        <v>20240307026</v>
      </c>
      <c r="D123" s="17">
        <v>74.26</v>
      </c>
      <c r="E123" s="17">
        <f t="shared" si="6"/>
        <v>29.704</v>
      </c>
      <c r="F123" s="17">
        <f>VLOOKUP(C123,[1]总表!$C$3:$H$155,6,0)</f>
        <v>77.1</v>
      </c>
      <c r="G123" s="17">
        <f t="shared" si="7"/>
        <v>46.26</v>
      </c>
      <c r="H123" s="17">
        <f t="shared" si="8"/>
        <v>75.964</v>
      </c>
      <c r="I123" s="14">
        <v>2</v>
      </c>
      <c r="J123" s="15"/>
    </row>
    <row r="124" ht="25" customHeight="1" spans="1:10">
      <c r="A124" s="14">
        <v>120</v>
      </c>
      <c r="B124" s="14" t="s">
        <v>26</v>
      </c>
      <c r="C124" s="14">
        <v>20240303026</v>
      </c>
      <c r="D124" s="17">
        <v>74.65</v>
      </c>
      <c r="E124" s="17">
        <f t="shared" si="6"/>
        <v>29.86</v>
      </c>
      <c r="F124" s="17">
        <f>VLOOKUP(C124,[1]总表!$C$3:$H$155,6,0)</f>
        <v>66.2</v>
      </c>
      <c r="G124" s="17">
        <f t="shared" si="7"/>
        <v>39.72</v>
      </c>
      <c r="H124" s="17">
        <f t="shared" si="8"/>
        <v>69.58</v>
      </c>
      <c r="I124" s="14">
        <v>3</v>
      </c>
      <c r="J124" s="14"/>
    </row>
    <row r="125" s="2" customFormat="1" ht="25" customHeight="1" spans="1:10">
      <c r="A125" s="14">
        <v>121</v>
      </c>
      <c r="B125" s="14" t="s">
        <v>27</v>
      </c>
      <c r="C125" s="14">
        <v>20240303077</v>
      </c>
      <c r="D125" s="17">
        <v>75.88</v>
      </c>
      <c r="E125" s="17">
        <f t="shared" si="6"/>
        <v>30.352</v>
      </c>
      <c r="F125" s="17">
        <f>VLOOKUP(C125,[1]总表!$C$3:$H$155,6,0)</f>
        <v>86.4</v>
      </c>
      <c r="G125" s="17">
        <f t="shared" si="7"/>
        <v>51.84</v>
      </c>
      <c r="H125" s="17">
        <f t="shared" si="8"/>
        <v>82.192</v>
      </c>
      <c r="I125" s="14">
        <f t="shared" ref="I125:I136" si="13">RANK(H125,$H$125:$H$136)</f>
        <v>1</v>
      </c>
      <c r="J125" s="15" t="s">
        <v>14</v>
      </c>
    </row>
    <row r="126" s="2" customFormat="1" ht="25" customHeight="1" spans="1:10">
      <c r="A126" s="14">
        <v>122</v>
      </c>
      <c r="B126" s="14" t="s">
        <v>27</v>
      </c>
      <c r="C126" s="14">
        <v>20240303030</v>
      </c>
      <c r="D126" s="17">
        <v>71.07</v>
      </c>
      <c r="E126" s="17">
        <f t="shared" si="6"/>
        <v>28.428</v>
      </c>
      <c r="F126" s="17">
        <f>VLOOKUP(C126,[1]总表!$C$3:$H$155,6,0)</f>
        <v>89.6</v>
      </c>
      <c r="G126" s="17">
        <f t="shared" si="7"/>
        <v>53.76</v>
      </c>
      <c r="H126" s="17">
        <f t="shared" si="8"/>
        <v>82.188</v>
      </c>
      <c r="I126" s="14">
        <f t="shared" si="13"/>
        <v>2</v>
      </c>
      <c r="J126" s="15" t="s">
        <v>14</v>
      </c>
    </row>
    <row r="127" s="2" customFormat="1" ht="25" customHeight="1" spans="1:10">
      <c r="A127" s="14">
        <v>123</v>
      </c>
      <c r="B127" s="14" t="s">
        <v>27</v>
      </c>
      <c r="C127" s="14">
        <v>20240303053</v>
      </c>
      <c r="D127" s="17">
        <v>72.03</v>
      </c>
      <c r="E127" s="17">
        <f t="shared" si="6"/>
        <v>28.812</v>
      </c>
      <c r="F127" s="17">
        <f>VLOOKUP(C127,[1]总表!$C$3:$H$155,6,0)</f>
        <v>87.1</v>
      </c>
      <c r="G127" s="17">
        <f t="shared" si="7"/>
        <v>52.26</v>
      </c>
      <c r="H127" s="17">
        <f t="shared" si="8"/>
        <v>81.072</v>
      </c>
      <c r="I127" s="14">
        <f t="shared" si="13"/>
        <v>3</v>
      </c>
      <c r="J127" s="15" t="s">
        <v>14</v>
      </c>
    </row>
    <row r="128" s="2" customFormat="1" ht="25" customHeight="1" spans="1:10">
      <c r="A128" s="14">
        <v>124</v>
      </c>
      <c r="B128" s="14" t="s">
        <v>27</v>
      </c>
      <c r="C128" s="14">
        <v>20240303054</v>
      </c>
      <c r="D128" s="17">
        <v>74.53</v>
      </c>
      <c r="E128" s="17">
        <f t="shared" si="6"/>
        <v>29.812</v>
      </c>
      <c r="F128" s="17">
        <f>VLOOKUP(C128,[1]总表!$C$3:$H$155,6,0)</f>
        <v>82.9</v>
      </c>
      <c r="G128" s="17">
        <f t="shared" si="7"/>
        <v>49.74</v>
      </c>
      <c r="H128" s="17">
        <f t="shared" si="8"/>
        <v>79.552</v>
      </c>
      <c r="I128" s="14">
        <f t="shared" si="13"/>
        <v>4</v>
      </c>
      <c r="J128" s="15" t="s">
        <v>14</v>
      </c>
    </row>
    <row r="129" s="2" customFormat="1" ht="25" customHeight="1" spans="1:10">
      <c r="A129" s="14">
        <v>125</v>
      </c>
      <c r="B129" s="14" t="s">
        <v>27</v>
      </c>
      <c r="C129" s="14">
        <v>20240303073</v>
      </c>
      <c r="D129" s="17">
        <v>72.34</v>
      </c>
      <c r="E129" s="17">
        <f t="shared" si="6"/>
        <v>28.936</v>
      </c>
      <c r="F129" s="17">
        <f>VLOOKUP(C129,[1]总表!$C$3:$H$155,6,0)</f>
        <v>81.4</v>
      </c>
      <c r="G129" s="17">
        <f t="shared" si="7"/>
        <v>48.84</v>
      </c>
      <c r="H129" s="17">
        <f t="shared" si="8"/>
        <v>77.776</v>
      </c>
      <c r="I129" s="14">
        <f t="shared" si="13"/>
        <v>5</v>
      </c>
      <c r="J129" s="14"/>
    </row>
    <row r="130" s="2" customFormat="1" ht="25" customHeight="1" spans="1:10">
      <c r="A130" s="14">
        <v>126</v>
      </c>
      <c r="B130" s="14" t="s">
        <v>27</v>
      </c>
      <c r="C130" s="14">
        <v>20240303076</v>
      </c>
      <c r="D130" s="17">
        <v>74.15</v>
      </c>
      <c r="E130" s="17">
        <f t="shared" si="6"/>
        <v>29.66</v>
      </c>
      <c r="F130" s="17">
        <f>VLOOKUP(C130,[1]总表!$C$3:$H$155,6,0)</f>
        <v>78.1</v>
      </c>
      <c r="G130" s="17">
        <f t="shared" si="7"/>
        <v>46.86</v>
      </c>
      <c r="H130" s="17">
        <f t="shared" si="8"/>
        <v>76.52</v>
      </c>
      <c r="I130" s="14">
        <f t="shared" si="13"/>
        <v>6</v>
      </c>
      <c r="J130" s="14"/>
    </row>
    <row r="131" s="2" customFormat="1" ht="25" customHeight="1" spans="1:10">
      <c r="A131" s="14">
        <v>127</v>
      </c>
      <c r="B131" s="14" t="s">
        <v>27</v>
      </c>
      <c r="C131" s="14">
        <v>20240303064</v>
      </c>
      <c r="D131" s="17">
        <v>73.15</v>
      </c>
      <c r="E131" s="17">
        <f t="shared" si="6"/>
        <v>29.26</v>
      </c>
      <c r="F131" s="17">
        <f>VLOOKUP(C131,[1]总表!$C$3:$H$155,6,0)</f>
        <v>74.1</v>
      </c>
      <c r="G131" s="17">
        <f t="shared" si="7"/>
        <v>44.46</v>
      </c>
      <c r="H131" s="17">
        <f t="shared" si="8"/>
        <v>73.72</v>
      </c>
      <c r="I131" s="14">
        <f t="shared" si="13"/>
        <v>7</v>
      </c>
      <c r="J131" s="14"/>
    </row>
    <row r="132" s="2" customFormat="1" ht="25" customHeight="1" spans="1:10">
      <c r="A132" s="14">
        <v>128</v>
      </c>
      <c r="B132" s="14" t="s">
        <v>27</v>
      </c>
      <c r="C132" s="14">
        <v>20240303068</v>
      </c>
      <c r="D132" s="17">
        <v>71.57</v>
      </c>
      <c r="E132" s="17">
        <f t="shared" si="6"/>
        <v>28.628</v>
      </c>
      <c r="F132" s="17">
        <f>VLOOKUP(C132,[1]总表!$C$3:$H$155,6,0)</f>
        <v>75</v>
      </c>
      <c r="G132" s="17">
        <f t="shared" si="7"/>
        <v>45</v>
      </c>
      <c r="H132" s="17">
        <f t="shared" si="8"/>
        <v>73.628</v>
      </c>
      <c r="I132" s="14">
        <f t="shared" si="13"/>
        <v>8</v>
      </c>
      <c r="J132" s="14"/>
    </row>
    <row r="133" s="2" customFormat="1" ht="25" customHeight="1" spans="1:10">
      <c r="A133" s="14">
        <v>129</v>
      </c>
      <c r="B133" s="14" t="s">
        <v>27</v>
      </c>
      <c r="C133" s="14">
        <v>20240307053</v>
      </c>
      <c r="D133" s="17">
        <v>71.88</v>
      </c>
      <c r="E133" s="17">
        <f t="shared" ref="E133:E157" si="14">D133*40%</f>
        <v>28.752</v>
      </c>
      <c r="F133" s="17">
        <f>VLOOKUP(C133,[1]总表!$C$3:$H$155,6,0)</f>
        <v>74.3</v>
      </c>
      <c r="G133" s="17">
        <f t="shared" ref="G133:G157" si="15">F133*60%</f>
        <v>44.58</v>
      </c>
      <c r="H133" s="17">
        <f t="shared" ref="H133:H157" si="16">D133*0.4+F133*0.6</f>
        <v>73.332</v>
      </c>
      <c r="I133" s="14">
        <f t="shared" si="13"/>
        <v>9</v>
      </c>
      <c r="J133" s="14"/>
    </row>
    <row r="134" s="2" customFormat="1" ht="25" customHeight="1" spans="1:10">
      <c r="A134" s="14">
        <v>130</v>
      </c>
      <c r="B134" s="14" t="s">
        <v>27</v>
      </c>
      <c r="C134" s="14">
        <v>20240303075</v>
      </c>
      <c r="D134" s="17">
        <v>71.65</v>
      </c>
      <c r="E134" s="17">
        <f t="shared" si="14"/>
        <v>28.66</v>
      </c>
      <c r="F134" s="17">
        <f>VLOOKUP(C134,[1]总表!$C$3:$H$155,6,0)</f>
        <v>68.7</v>
      </c>
      <c r="G134" s="17">
        <f t="shared" si="15"/>
        <v>41.22</v>
      </c>
      <c r="H134" s="17">
        <f t="shared" si="16"/>
        <v>69.88</v>
      </c>
      <c r="I134" s="14">
        <f t="shared" si="13"/>
        <v>10</v>
      </c>
      <c r="J134" s="14"/>
    </row>
    <row r="135" s="2" customFormat="1" ht="25" customHeight="1" spans="1:10">
      <c r="A135" s="14">
        <v>131</v>
      </c>
      <c r="B135" s="14" t="s">
        <v>27</v>
      </c>
      <c r="C135" s="14">
        <v>20240303079</v>
      </c>
      <c r="D135" s="17">
        <v>70.8</v>
      </c>
      <c r="E135" s="17">
        <f t="shared" si="14"/>
        <v>28.32</v>
      </c>
      <c r="F135" s="17">
        <f>VLOOKUP(C135,[1]总表!$C$3:$H$155,6,0)</f>
        <v>0</v>
      </c>
      <c r="G135" s="17">
        <f t="shared" si="15"/>
        <v>0</v>
      </c>
      <c r="H135" s="17">
        <f t="shared" si="16"/>
        <v>28.32</v>
      </c>
      <c r="I135" s="14">
        <f t="shared" si="13"/>
        <v>11</v>
      </c>
      <c r="J135" s="14"/>
    </row>
    <row r="136" s="2" customFormat="1" ht="25" customHeight="1" spans="1:10">
      <c r="A136" s="14">
        <v>132</v>
      </c>
      <c r="B136" s="14" t="s">
        <v>27</v>
      </c>
      <c r="C136" s="14">
        <v>20240303036</v>
      </c>
      <c r="D136" s="17">
        <v>70.49</v>
      </c>
      <c r="E136" s="17">
        <f t="shared" si="14"/>
        <v>28.196</v>
      </c>
      <c r="F136" s="17">
        <f>VLOOKUP(C136,[1]总表!$C$3:$H$155,6,0)</f>
        <v>0</v>
      </c>
      <c r="G136" s="17">
        <f t="shared" si="15"/>
        <v>0</v>
      </c>
      <c r="H136" s="17">
        <f t="shared" si="16"/>
        <v>28.196</v>
      </c>
      <c r="I136" s="14">
        <f t="shared" si="13"/>
        <v>12</v>
      </c>
      <c r="J136" s="14"/>
    </row>
    <row r="137" ht="25" customHeight="1" spans="1:10">
      <c r="A137" s="14">
        <v>133</v>
      </c>
      <c r="B137" s="14" t="s">
        <v>28</v>
      </c>
      <c r="C137" s="14">
        <v>20240303104</v>
      </c>
      <c r="D137" s="17">
        <v>78.38</v>
      </c>
      <c r="E137" s="17">
        <f t="shared" si="14"/>
        <v>31.352</v>
      </c>
      <c r="F137" s="17">
        <f>VLOOKUP(C137,[1]总表!$C$3:$H$155,6,0)</f>
        <v>85.3</v>
      </c>
      <c r="G137" s="17">
        <f t="shared" si="15"/>
        <v>51.18</v>
      </c>
      <c r="H137" s="17">
        <f t="shared" si="16"/>
        <v>82.532</v>
      </c>
      <c r="I137" s="14">
        <v>1</v>
      </c>
      <c r="J137" s="14" t="s">
        <v>16</v>
      </c>
    </row>
    <row r="138" ht="25" customHeight="1" spans="1:10">
      <c r="A138" s="14">
        <v>137</v>
      </c>
      <c r="B138" s="14" t="s">
        <v>28</v>
      </c>
      <c r="C138" s="14">
        <v>20240307069</v>
      </c>
      <c r="D138" s="17">
        <v>78.03</v>
      </c>
      <c r="E138" s="17">
        <f t="shared" si="14"/>
        <v>31.212</v>
      </c>
      <c r="F138" s="17">
        <f>VLOOKUP(C138,[1]总表!$C$3:$H$155,6,0)</f>
        <v>58</v>
      </c>
      <c r="G138" s="17">
        <f t="shared" si="15"/>
        <v>34.8</v>
      </c>
      <c r="H138" s="17">
        <f t="shared" si="16"/>
        <v>66.012</v>
      </c>
      <c r="I138" s="14">
        <v>2</v>
      </c>
      <c r="J138" s="14"/>
    </row>
    <row r="139" ht="25" customHeight="1" spans="1:10">
      <c r="A139" s="14">
        <v>138</v>
      </c>
      <c r="B139" s="14" t="s">
        <v>28</v>
      </c>
      <c r="C139" s="14">
        <v>20240307064</v>
      </c>
      <c r="D139" s="17">
        <v>78.11</v>
      </c>
      <c r="E139" s="17">
        <f t="shared" si="14"/>
        <v>31.244</v>
      </c>
      <c r="F139" s="17">
        <f>VLOOKUP(C139,[1]总表!$C$3:$H$155,6,0)</f>
        <v>52.6</v>
      </c>
      <c r="G139" s="17">
        <f t="shared" si="15"/>
        <v>31.56</v>
      </c>
      <c r="H139" s="17">
        <f t="shared" si="16"/>
        <v>62.804</v>
      </c>
      <c r="I139" s="14">
        <v>3</v>
      </c>
      <c r="J139" s="14"/>
    </row>
    <row r="140" ht="25" customHeight="1" spans="1:10">
      <c r="A140" s="14">
        <v>134</v>
      </c>
      <c r="B140" s="14" t="s">
        <v>29</v>
      </c>
      <c r="C140" s="14">
        <v>20240303116</v>
      </c>
      <c r="D140" s="17">
        <v>70.34</v>
      </c>
      <c r="E140" s="17">
        <f t="shared" si="14"/>
        <v>28.136</v>
      </c>
      <c r="F140" s="17">
        <f>VLOOKUP(C140,[1]总表!$C$3:$H$155,6,0)</f>
        <v>83</v>
      </c>
      <c r="G140" s="17">
        <f t="shared" si="15"/>
        <v>49.8</v>
      </c>
      <c r="H140" s="17">
        <f t="shared" si="16"/>
        <v>77.936</v>
      </c>
      <c r="I140" s="14">
        <v>1</v>
      </c>
      <c r="J140" s="15" t="s">
        <v>14</v>
      </c>
    </row>
    <row r="141" ht="25" customHeight="1" spans="1:10">
      <c r="A141" s="14">
        <v>135</v>
      </c>
      <c r="B141" s="14" t="s">
        <v>29</v>
      </c>
      <c r="C141" s="14">
        <v>20240303115</v>
      </c>
      <c r="D141" s="17">
        <v>70.26</v>
      </c>
      <c r="E141" s="17">
        <f t="shared" si="14"/>
        <v>28.104</v>
      </c>
      <c r="F141" s="17">
        <f>VLOOKUP(C141,[1]总表!$C$3:$H$155,6,0)</f>
        <v>81.9</v>
      </c>
      <c r="G141" s="17">
        <f t="shared" si="15"/>
        <v>49.14</v>
      </c>
      <c r="H141" s="17">
        <f t="shared" si="16"/>
        <v>77.244</v>
      </c>
      <c r="I141" s="14">
        <v>2</v>
      </c>
      <c r="J141" s="14"/>
    </row>
    <row r="142" ht="25" customHeight="1" spans="1:10">
      <c r="A142" s="14">
        <v>136</v>
      </c>
      <c r="B142" s="14" t="s">
        <v>29</v>
      </c>
      <c r="C142" s="14">
        <v>20240307071</v>
      </c>
      <c r="D142" s="17">
        <v>70.65</v>
      </c>
      <c r="E142" s="17">
        <f t="shared" si="14"/>
        <v>28.26</v>
      </c>
      <c r="F142" s="17">
        <f>VLOOKUP(C142,[1]总表!$C$3:$H$155,6,0)</f>
        <v>72.1</v>
      </c>
      <c r="G142" s="17">
        <f t="shared" si="15"/>
        <v>43.26</v>
      </c>
      <c r="H142" s="17">
        <f t="shared" si="16"/>
        <v>71.52</v>
      </c>
      <c r="I142" s="14">
        <v>3</v>
      </c>
      <c r="J142" s="14"/>
    </row>
    <row r="143" ht="25" customHeight="1" spans="1:10">
      <c r="A143" s="14">
        <v>139</v>
      </c>
      <c r="B143" s="14" t="s">
        <v>30</v>
      </c>
      <c r="C143" s="14">
        <v>20240303122</v>
      </c>
      <c r="D143" s="17">
        <v>72.65</v>
      </c>
      <c r="E143" s="17">
        <f t="shared" si="14"/>
        <v>29.06</v>
      </c>
      <c r="F143" s="17">
        <f>VLOOKUP(C143,[1]总表!$C$3:$H$155,6,0)</f>
        <v>80.5</v>
      </c>
      <c r="G143" s="17">
        <f t="shared" si="15"/>
        <v>48.3</v>
      </c>
      <c r="H143" s="17">
        <f t="shared" si="16"/>
        <v>77.36</v>
      </c>
      <c r="I143" s="14">
        <v>1</v>
      </c>
      <c r="J143" s="15" t="s">
        <v>14</v>
      </c>
    </row>
    <row r="144" ht="25" customHeight="1" spans="1:10">
      <c r="A144" s="14">
        <v>140</v>
      </c>
      <c r="B144" s="14" t="s">
        <v>30</v>
      </c>
      <c r="C144" s="14">
        <v>20240221075</v>
      </c>
      <c r="D144" s="17">
        <v>72.76</v>
      </c>
      <c r="E144" s="17">
        <f t="shared" si="14"/>
        <v>29.104</v>
      </c>
      <c r="F144" s="17">
        <f>VLOOKUP(C144,[1]总表!$C$3:$H$155,6,0)</f>
        <v>78.6</v>
      </c>
      <c r="G144" s="17">
        <f t="shared" si="15"/>
        <v>47.16</v>
      </c>
      <c r="H144" s="17">
        <f t="shared" si="16"/>
        <v>76.264</v>
      </c>
      <c r="I144" s="14">
        <v>2</v>
      </c>
      <c r="J144" s="14"/>
    </row>
    <row r="145" ht="25" customHeight="1" spans="1:10">
      <c r="A145" s="14">
        <v>141</v>
      </c>
      <c r="B145" s="14" t="s">
        <v>30</v>
      </c>
      <c r="C145" s="14">
        <v>20240303119</v>
      </c>
      <c r="D145" s="17">
        <v>72.11</v>
      </c>
      <c r="E145" s="17">
        <f t="shared" si="14"/>
        <v>28.844</v>
      </c>
      <c r="F145" s="17">
        <f>VLOOKUP(C145,[1]总表!$C$3:$H$155,6,0)</f>
        <v>75.9</v>
      </c>
      <c r="G145" s="17">
        <f t="shared" si="15"/>
        <v>45.54</v>
      </c>
      <c r="H145" s="17">
        <f t="shared" si="16"/>
        <v>74.384</v>
      </c>
      <c r="I145" s="14">
        <v>3</v>
      </c>
      <c r="J145" s="14"/>
    </row>
    <row r="146" ht="25" customHeight="1" spans="1:10">
      <c r="A146" s="14">
        <v>142</v>
      </c>
      <c r="B146" s="14" t="s">
        <v>31</v>
      </c>
      <c r="C146" s="14">
        <v>20240303135</v>
      </c>
      <c r="D146" s="17">
        <v>72.77</v>
      </c>
      <c r="E146" s="17">
        <f t="shared" si="14"/>
        <v>29.108</v>
      </c>
      <c r="F146" s="17">
        <f>VLOOKUP(C146,[1]总表!$C$3:$H$155,6,0)</f>
        <v>84.3</v>
      </c>
      <c r="G146" s="17">
        <f t="shared" si="15"/>
        <v>50.58</v>
      </c>
      <c r="H146" s="17">
        <f t="shared" si="16"/>
        <v>79.688</v>
      </c>
      <c r="I146" s="14">
        <v>1</v>
      </c>
      <c r="J146" s="15" t="s">
        <v>14</v>
      </c>
    </row>
    <row r="147" ht="25" customHeight="1" spans="1:10">
      <c r="A147" s="14">
        <v>143</v>
      </c>
      <c r="B147" s="14" t="s">
        <v>31</v>
      </c>
      <c r="C147" s="14">
        <v>20240303131</v>
      </c>
      <c r="D147" s="17">
        <v>68</v>
      </c>
      <c r="E147" s="17">
        <f t="shared" si="14"/>
        <v>27.2</v>
      </c>
      <c r="F147" s="17">
        <f>VLOOKUP(C147,[1]总表!$C$3:$H$155,6,0)</f>
        <v>86.7</v>
      </c>
      <c r="G147" s="17">
        <f t="shared" si="15"/>
        <v>52.02</v>
      </c>
      <c r="H147" s="17">
        <f t="shared" si="16"/>
        <v>79.22</v>
      </c>
      <c r="I147" s="14">
        <v>2</v>
      </c>
      <c r="J147" s="15" t="s">
        <v>14</v>
      </c>
    </row>
    <row r="148" ht="25" customHeight="1" spans="1:10">
      <c r="A148" s="14">
        <v>144</v>
      </c>
      <c r="B148" s="14" t="s">
        <v>31</v>
      </c>
      <c r="C148" s="14">
        <v>20240303134</v>
      </c>
      <c r="D148" s="17">
        <v>67.46</v>
      </c>
      <c r="E148" s="17">
        <f t="shared" si="14"/>
        <v>26.984</v>
      </c>
      <c r="F148" s="17">
        <f>VLOOKUP(C148,[1]总表!$C$3:$H$155,6,0)</f>
        <v>74.4</v>
      </c>
      <c r="G148" s="17">
        <f t="shared" si="15"/>
        <v>44.64</v>
      </c>
      <c r="H148" s="17">
        <f t="shared" si="16"/>
        <v>71.624</v>
      </c>
      <c r="I148" s="14">
        <v>3</v>
      </c>
      <c r="J148" s="14"/>
    </row>
    <row r="149" ht="25" customHeight="1" spans="1:10">
      <c r="A149" s="14">
        <v>145</v>
      </c>
      <c r="B149" s="14" t="s">
        <v>31</v>
      </c>
      <c r="C149" s="14">
        <v>20240303136</v>
      </c>
      <c r="D149" s="17">
        <v>67.54</v>
      </c>
      <c r="E149" s="17">
        <f t="shared" si="14"/>
        <v>27.016</v>
      </c>
      <c r="F149" s="17">
        <f>VLOOKUP(C149,[1]总表!$C$3:$H$155,6,0)</f>
        <v>73.7</v>
      </c>
      <c r="G149" s="17">
        <f t="shared" si="15"/>
        <v>44.22</v>
      </c>
      <c r="H149" s="17">
        <f t="shared" si="16"/>
        <v>71.236</v>
      </c>
      <c r="I149" s="14">
        <v>4</v>
      </c>
      <c r="J149" s="14"/>
    </row>
    <row r="150" ht="25" customHeight="1" spans="1:10">
      <c r="A150" s="14">
        <v>146</v>
      </c>
      <c r="B150" s="14" t="s">
        <v>31</v>
      </c>
      <c r="C150" s="14">
        <v>20240303137</v>
      </c>
      <c r="D150" s="17">
        <v>67.8</v>
      </c>
      <c r="E150" s="17">
        <f t="shared" si="14"/>
        <v>27.12</v>
      </c>
      <c r="F150" s="17">
        <f>VLOOKUP(C150,[1]总表!$C$3:$H$155,6,0)</f>
        <v>69.7</v>
      </c>
      <c r="G150" s="17">
        <f t="shared" si="15"/>
        <v>41.82</v>
      </c>
      <c r="H150" s="17">
        <f t="shared" si="16"/>
        <v>68.94</v>
      </c>
      <c r="I150" s="14">
        <v>5</v>
      </c>
      <c r="J150" s="14"/>
    </row>
    <row r="151" ht="25" customHeight="1" spans="1:10">
      <c r="A151" s="14">
        <v>147</v>
      </c>
      <c r="B151" s="14" t="s">
        <v>31</v>
      </c>
      <c r="C151" s="14">
        <v>20240308029</v>
      </c>
      <c r="D151" s="17">
        <v>74.34</v>
      </c>
      <c r="E151" s="17">
        <f t="shared" si="14"/>
        <v>29.736</v>
      </c>
      <c r="F151" s="17">
        <f>VLOOKUP(C151,[1]总表!$C$3:$H$155,6,0)</f>
        <v>0</v>
      </c>
      <c r="G151" s="17">
        <f t="shared" si="15"/>
        <v>0</v>
      </c>
      <c r="H151" s="17">
        <f t="shared" si="16"/>
        <v>29.736</v>
      </c>
      <c r="I151" s="14"/>
      <c r="J151" s="14"/>
    </row>
    <row r="152" ht="25" customHeight="1" spans="1:10">
      <c r="A152" s="14">
        <v>148</v>
      </c>
      <c r="B152" s="14" t="s">
        <v>32</v>
      </c>
      <c r="C152" s="14">
        <v>20240305039</v>
      </c>
      <c r="D152" s="17">
        <v>65.38</v>
      </c>
      <c r="E152" s="17">
        <f t="shared" si="14"/>
        <v>26.152</v>
      </c>
      <c r="F152" s="17">
        <f>VLOOKUP(C152,[1]总表!$C$3:$H$155,6,0)</f>
        <v>83.6</v>
      </c>
      <c r="G152" s="17">
        <f t="shared" si="15"/>
        <v>50.16</v>
      </c>
      <c r="H152" s="17">
        <f t="shared" si="16"/>
        <v>76.312</v>
      </c>
      <c r="I152" s="14">
        <v>1</v>
      </c>
      <c r="J152" s="15" t="s">
        <v>14</v>
      </c>
    </row>
    <row r="153" ht="25" customHeight="1" spans="1:10">
      <c r="A153" s="14">
        <v>149</v>
      </c>
      <c r="B153" s="14" t="s">
        <v>32</v>
      </c>
      <c r="C153" s="14">
        <v>20240303139</v>
      </c>
      <c r="D153" s="17">
        <v>65.27</v>
      </c>
      <c r="E153" s="17">
        <f t="shared" si="14"/>
        <v>26.108</v>
      </c>
      <c r="F153" s="17">
        <f>VLOOKUP(C153,[1]总表!$C$3:$H$155,6,0)</f>
        <v>76</v>
      </c>
      <c r="G153" s="17">
        <f t="shared" si="15"/>
        <v>45.6</v>
      </c>
      <c r="H153" s="17">
        <f t="shared" si="16"/>
        <v>71.708</v>
      </c>
      <c r="I153" s="14">
        <v>2</v>
      </c>
      <c r="J153" s="14"/>
    </row>
    <row r="154" ht="25" customHeight="1" spans="1:10">
      <c r="A154" s="14">
        <v>150</v>
      </c>
      <c r="B154" s="14" t="s">
        <v>32</v>
      </c>
      <c r="C154" s="14">
        <v>20240303140</v>
      </c>
      <c r="D154" s="17">
        <v>60.61</v>
      </c>
      <c r="E154" s="17">
        <f t="shared" si="14"/>
        <v>24.244</v>
      </c>
      <c r="F154" s="17">
        <f>VLOOKUP(C154,[1]总表!$C$3:$H$155,6,0)</f>
        <v>74.8</v>
      </c>
      <c r="G154" s="17">
        <f t="shared" si="15"/>
        <v>44.88</v>
      </c>
      <c r="H154" s="17">
        <f t="shared" si="16"/>
        <v>69.124</v>
      </c>
      <c r="I154" s="14">
        <v>3</v>
      </c>
      <c r="J154" s="14"/>
    </row>
    <row r="155" ht="25" customHeight="1" spans="1:10">
      <c r="A155" s="14">
        <v>151</v>
      </c>
      <c r="B155" s="14" t="s">
        <v>33</v>
      </c>
      <c r="C155" s="14">
        <v>20240303149</v>
      </c>
      <c r="D155" s="17">
        <v>75.65</v>
      </c>
      <c r="E155" s="17">
        <f t="shared" si="14"/>
        <v>30.26</v>
      </c>
      <c r="F155" s="17">
        <f>VLOOKUP(C155,[1]总表!$C$3:$H$155,6,0)</f>
        <v>84.9</v>
      </c>
      <c r="G155" s="17">
        <f t="shared" si="15"/>
        <v>50.94</v>
      </c>
      <c r="H155" s="17">
        <f t="shared" si="16"/>
        <v>81.2</v>
      </c>
      <c r="I155" s="14">
        <v>1</v>
      </c>
      <c r="J155" s="15" t="s">
        <v>14</v>
      </c>
    </row>
    <row r="156" ht="25" customHeight="1" spans="1:10">
      <c r="A156" s="14">
        <v>152</v>
      </c>
      <c r="B156" s="14" t="s">
        <v>33</v>
      </c>
      <c r="C156" s="14">
        <v>20240303148</v>
      </c>
      <c r="D156" s="17">
        <v>74.23</v>
      </c>
      <c r="E156" s="17">
        <f t="shared" si="14"/>
        <v>29.692</v>
      </c>
      <c r="F156" s="17">
        <f>VLOOKUP(C156,[1]总表!$C$3:$H$155,6,0)</f>
        <v>78.2</v>
      </c>
      <c r="G156" s="17">
        <f t="shared" si="15"/>
        <v>46.92</v>
      </c>
      <c r="H156" s="17">
        <f t="shared" si="16"/>
        <v>76.612</v>
      </c>
      <c r="I156" s="14">
        <v>2</v>
      </c>
      <c r="J156" s="14"/>
    </row>
    <row r="157" ht="25" customHeight="1" spans="1:10">
      <c r="A157" s="14">
        <v>153</v>
      </c>
      <c r="B157" s="14" t="s">
        <v>33</v>
      </c>
      <c r="C157" s="14">
        <v>20240303145</v>
      </c>
      <c r="D157" s="17">
        <v>74.15</v>
      </c>
      <c r="E157" s="17">
        <f t="shared" si="14"/>
        <v>29.66</v>
      </c>
      <c r="F157" s="17">
        <f>VLOOKUP(C157,[1]总表!$C$3:$H$155,6,0)</f>
        <v>78.1</v>
      </c>
      <c r="G157" s="17">
        <f t="shared" si="15"/>
        <v>46.86</v>
      </c>
      <c r="H157" s="17">
        <f t="shared" si="16"/>
        <v>76.52</v>
      </c>
      <c r="I157" s="14">
        <v>3</v>
      </c>
      <c r="J157" s="14"/>
    </row>
  </sheetData>
  <mergeCells count="9">
    <mergeCell ref="A2:J2"/>
    <mergeCell ref="D3:E3"/>
    <mergeCell ref="F3:G3"/>
    <mergeCell ref="A3:A4"/>
    <mergeCell ref="B3:B4"/>
    <mergeCell ref="C3:C4"/>
    <mergeCell ref="H3:H4"/>
    <mergeCell ref="I3:I4"/>
    <mergeCell ref="J3:J4"/>
  </mergeCells>
  <printOptions horizontalCentered="1"/>
  <pageMargins left="0.236111111111111" right="0.393055555555556" top="0.393055555555556" bottom="1.69236111111111" header="0.310416666666667" footer="0.629861111111111"/>
  <pageSetup paperSize="9" scale="8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公示1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</dc:creator>
  <cp:lastModifiedBy>月华流照</cp:lastModifiedBy>
  <dcterms:created xsi:type="dcterms:W3CDTF">2024-11-24T07:32:00Z</dcterms:created>
  <dcterms:modified xsi:type="dcterms:W3CDTF">2024-11-24T08:06:23Z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B8F5F3C9AAB84EB6A34B2C4CE61ADDD8</vt:lpwstr>
  </property>
  <property fmtid="{D5CDD505-2E9C-101B-9397-08002B2CF9AE}" pid="3" name="KSOProductBuildVer">
    <vt:lpwstr>2052-11.1.0.12763</vt:lpwstr>
  </property>
</Properties>
</file>